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vinlehmann/Desktop/"/>
    </mc:Choice>
  </mc:AlternateContent>
  <xr:revisionPtr revIDLastSave="0" documentId="8_{36936A62-4922-3F41-A70A-89C811F86A53}" xr6:coauthVersionLast="47" xr6:coauthVersionMax="47" xr10:uidLastSave="{00000000-0000-0000-0000-000000000000}"/>
  <bookViews>
    <workbookView xWindow="440" yWindow="760" windowWidth="34560" windowHeight="20000" xr2:uid="{F429E391-42A5-B148-AAAE-E103602EE9BA}"/>
  </bookViews>
  <sheets>
    <sheet name="lf Trial Auswertung" sheetId="1" r:id="rId1"/>
    <sheet name="Tabelle1" sheetId="2" r:id="rId2"/>
    <sheet name="Tabelle2" sheetId="3" r:id="rId3"/>
  </sheets>
  <definedNames>
    <definedName name="_xlnm._FilterDatabase" localSheetId="1" hidden="1">Tabelle1!$AR$35:$AT$53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W34" i="1"/>
  <c r="AF34" i="1"/>
  <c r="AQ34" i="1"/>
  <c r="N32" i="1"/>
  <c r="W32" i="1"/>
  <c r="AF32" i="1"/>
  <c r="AQ32" i="1"/>
  <c r="AR32" i="1"/>
  <c r="AS32" i="1"/>
  <c r="AT32" i="1"/>
  <c r="AU32" i="1"/>
  <c r="N30" i="1"/>
  <c r="W30" i="1"/>
  <c r="AF30" i="1"/>
  <c r="AQ30" i="1"/>
  <c r="AR30" i="1"/>
  <c r="AS30" i="1"/>
  <c r="AT30" i="1"/>
  <c r="AU30" i="1"/>
  <c r="N31" i="1"/>
  <c r="W31" i="1"/>
  <c r="AF31" i="1"/>
  <c r="AQ31" i="1"/>
  <c r="AR31" i="1"/>
  <c r="AS31" i="1"/>
  <c r="AT31" i="1"/>
  <c r="AU31" i="1"/>
  <c r="N36" i="1"/>
  <c r="W36" i="1"/>
  <c r="AF36" i="1"/>
  <c r="AQ36" i="1"/>
  <c r="AR36" i="1"/>
  <c r="AS36" i="1"/>
  <c r="AT36" i="1"/>
  <c r="AU36" i="1"/>
  <c r="N35" i="1"/>
  <c r="W35" i="1"/>
  <c r="AF35" i="1"/>
  <c r="AQ35" i="1"/>
  <c r="AR35" i="1"/>
  <c r="AS35" i="1"/>
  <c r="AT35" i="1"/>
  <c r="AU35" i="1"/>
  <c r="B32" i="1"/>
  <c r="AR21" i="1"/>
  <c r="AS21" i="1"/>
  <c r="AT21" i="1"/>
  <c r="AU21" i="1"/>
  <c r="AR18" i="1"/>
  <c r="AS18" i="1"/>
  <c r="AT18" i="1"/>
  <c r="AU18" i="1"/>
  <c r="AR19" i="1"/>
  <c r="AS19" i="1"/>
  <c r="AT19" i="1"/>
  <c r="AU19" i="1"/>
  <c r="AR22" i="1"/>
  <c r="AS22" i="1"/>
  <c r="AT22" i="1"/>
  <c r="AU22" i="1"/>
  <c r="AR24" i="1"/>
  <c r="AS24" i="1"/>
  <c r="AT24" i="1"/>
  <c r="AU24" i="1"/>
  <c r="AR20" i="1"/>
  <c r="AS20" i="1"/>
  <c r="AT20" i="1"/>
  <c r="AU20" i="1"/>
  <c r="AR17" i="1"/>
  <c r="AS17" i="1"/>
  <c r="AT17" i="1"/>
  <c r="AU17" i="1"/>
  <c r="AR10" i="1"/>
  <c r="AS10" i="1"/>
  <c r="AT10" i="1"/>
  <c r="AU10" i="1"/>
  <c r="AQ22" i="1"/>
  <c r="AQ24" i="1"/>
  <c r="AQ20" i="1"/>
  <c r="AQ17" i="1"/>
  <c r="AF22" i="1"/>
  <c r="AF24" i="1"/>
  <c r="AF20" i="1"/>
  <c r="AF17" i="1"/>
  <c r="W22" i="1"/>
  <c r="W24" i="1"/>
  <c r="W20" i="1"/>
  <c r="W17" i="1"/>
  <c r="N22" i="1"/>
  <c r="N24" i="1"/>
  <c r="N20" i="1"/>
  <c r="N17" i="1"/>
  <c r="AS33" i="1"/>
  <c r="AT33" i="1"/>
  <c r="AU33" i="1"/>
  <c r="AR33" i="1"/>
  <c r="BA8" i="2"/>
  <c r="AZ8" i="2"/>
  <c r="AY8" i="2"/>
  <c r="AX8" i="2"/>
  <c r="AW8" i="2"/>
  <c r="AL8" i="2"/>
  <c r="AA8" i="2"/>
  <c r="P8" i="2"/>
  <c r="B8" i="2"/>
  <c r="BA10" i="2"/>
  <c r="AZ10" i="2"/>
  <c r="AY10" i="2"/>
  <c r="AX10" i="2"/>
  <c r="AW10" i="2"/>
  <c r="AL10" i="2"/>
  <c r="AA10" i="2"/>
  <c r="P10" i="2"/>
  <c r="BA6" i="2"/>
  <c r="AZ6" i="2"/>
  <c r="AY6" i="2"/>
  <c r="AX6" i="2"/>
  <c r="AW6" i="2"/>
  <c r="AL6" i="2"/>
  <c r="AA6" i="2"/>
  <c r="P6" i="2"/>
  <c r="BA7" i="2"/>
  <c r="AZ7" i="2"/>
  <c r="AY7" i="2"/>
  <c r="AX7" i="2"/>
  <c r="AW7" i="2"/>
  <c r="AL7" i="2"/>
  <c r="AA7" i="2"/>
  <c r="P7" i="2"/>
  <c r="BA3" i="2"/>
  <c r="AZ3" i="2"/>
  <c r="AY3" i="2"/>
  <c r="AX3" i="2"/>
  <c r="AW3" i="2"/>
  <c r="AL3" i="2"/>
  <c r="AA3" i="2"/>
  <c r="P3" i="2"/>
  <c r="B3" i="2"/>
  <c r="BA9" i="2"/>
  <c r="AZ9" i="2"/>
  <c r="AY9" i="2"/>
  <c r="AX9" i="2"/>
  <c r="AW9" i="2"/>
  <c r="AL9" i="2"/>
  <c r="AA9" i="2"/>
  <c r="P9" i="2"/>
  <c r="B9" i="2"/>
  <c r="BA5" i="2"/>
  <c r="AZ5" i="2"/>
  <c r="AY5" i="2"/>
  <c r="AX5" i="2"/>
  <c r="AW5" i="2"/>
  <c r="AL5" i="2"/>
  <c r="B5" i="2"/>
  <c r="AA5" i="2"/>
  <c r="P5" i="2"/>
  <c r="BA4" i="2"/>
  <c r="AZ4" i="2"/>
  <c r="AY4" i="2"/>
  <c r="AX4" i="2"/>
  <c r="AW4" i="2"/>
  <c r="B4" i="2"/>
  <c r="AL4" i="2"/>
  <c r="AA4" i="2"/>
  <c r="P4" i="2"/>
  <c r="AQ19" i="1"/>
  <c r="AF19" i="1"/>
  <c r="W19" i="1"/>
  <c r="N19" i="1"/>
  <c r="AQ18" i="1"/>
  <c r="AF18" i="1"/>
  <c r="W18" i="1"/>
  <c r="N18" i="1"/>
  <c r="AQ21" i="1"/>
  <c r="AF21" i="1"/>
  <c r="W21" i="1"/>
  <c r="N21" i="1"/>
  <c r="AU25" i="1"/>
  <c r="AT25" i="1"/>
  <c r="AS25" i="1"/>
  <c r="AR25" i="1"/>
  <c r="AQ25" i="1"/>
  <c r="AF25" i="1"/>
  <c r="W25" i="1"/>
  <c r="N25" i="1"/>
  <c r="AU23" i="1"/>
  <c r="AT23" i="1"/>
  <c r="AS23" i="1"/>
  <c r="AR23" i="1"/>
  <c r="AQ23" i="1"/>
  <c r="AF23" i="1"/>
  <c r="W23" i="1"/>
  <c r="N23" i="1"/>
  <c r="AQ10" i="1"/>
  <c r="AF10" i="1"/>
  <c r="W10" i="1"/>
  <c r="N10" i="1"/>
  <c r="AU8" i="1"/>
  <c r="AT8" i="1"/>
  <c r="AS8" i="1"/>
  <c r="AR8" i="1"/>
  <c r="AQ8" i="1"/>
  <c r="AF8" i="1"/>
  <c r="W8" i="1"/>
  <c r="N8" i="1"/>
  <c r="AU9" i="1"/>
  <c r="AT9" i="1"/>
  <c r="AS9" i="1"/>
  <c r="AR9" i="1"/>
  <c r="AQ9" i="1"/>
  <c r="AF9" i="1"/>
  <c r="W9" i="1"/>
  <c r="N9" i="1"/>
  <c r="AQ33" i="1"/>
  <c r="AF33" i="1"/>
  <c r="W33" i="1"/>
  <c r="N33" i="1"/>
  <c r="AU37" i="1"/>
  <c r="AT37" i="1"/>
  <c r="AS37" i="1"/>
  <c r="AR37" i="1"/>
  <c r="AQ37" i="1"/>
  <c r="AF37" i="1"/>
  <c r="W37" i="1"/>
  <c r="N37" i="1"/>
  <c r="B10" i="2"/>
  <c r="B7" i="2"/>
  <c r="B6" i="2"/>
  <c r="B34" i="1" l="1"/>
  <c r="B21" i="1"/>
  <c r="B9" i="1"/>
  <c r="B10" i="1"/>
  <c r="B23" i="1"/>
  <c r="B22" i="1"/>
  <c r="B36" i="1"/>
  <c r="B35" i="1"/>
  <c r="B31" i="1"/>
  <c r="B30" i="1"/>
  <c r="B17" i="1"/>
  <c r="B20" i="1"/>
  <c r="B12" i="1"/>
  <c r="B11" i="1"/>
  <c r="B33" i="1"/>
  <c r="B8" i="1"/>
  <c r="B19" i="1"/>
  <c r="B37" i="1"/>
  <c r="B18" i="1"/>
</calcChain>
</file>

<file path=xl/sharedStrings.xml><?xml version="1.0" encoding="utf-8"?>
<sst xmlns="http://schemas.openxmlformats.org/spreadsheetml/2006/main" count="174" uniqueCount="76">
  <si>
    <t>Nr.</t>
  </si>
  <si>
    <t>Name</t>
  </si>
  <si>
    <t>ges.</t>
  </si>
  <si>
    <t>Pkt.</t>
  </si>
  <si>
    <t>1. Runde</t>
  </si>
  <si>
    <t>2. Runde</t>
  </si>
  <si>
    <t>3. Runde</t>
  </si>
  <si>
    <t>4. Runde</t>
  </si>
  <si>
    <t>Pl</t>
  </si>
  <si>
    <t>Sektionen</t>
  </si>
  <si>
    <t>Verein</t>
  </si>
  <si>
    <t>Klasse 6</t>
  </si>
  <si>
    <t>Lehmann, Mattis</t>
  </si>
  <si>
    <t>MSF Winningen</t>
  </si>
  <si>
    <t>Bondzio, Milan</t>
  </si>
  <si>
    <t>Dax, Ben Luca</t>
  </si>
  <si>
    <t>MSC Freier Grund</t>
  </si>
  <si>
    <t>MSC Dreckenach</t>
  </si>
  <si>
    <t>MTC Saar</t>
  </si>
  <si>
    <t>MC Ruhrtal</t>
  </si>
  <si>
    <t>Hartmann, Finn</t>
  </si>
  <si>
    <t>AMC Kerzenheim</t>
  </si>
  <si>
    <t>Frank, Paul</t>
  </si>
  <si>
    <t>Meichsner, Thomas</t>
  </si>
  <si>
    <t>Schopp, Simon</t>
  </si>
  <si>
    <t>Filice, Matteo</t>
  </si>
  <si>
    <t>Klasse grün</t>
  </si>
  <si>
    <t>Klasse schwarz</t>
  </si>
  <si>
    <t>Klasse rot</t>
  </si>
  <si>
    <t>Ohr, Tim</t>
  </si>
  <si>
    <t>Nelissen, Liah</t>
  </si>
  <si>
    <t>Bayer, Claas</t>
  </si>
  <si>
    <t xml:space="preserve">MSF Winningen </t>
  </si>
  <si>
    <t>Comos, Lou</t>
  </si>
  <si>
    <t>MSC Schatthausen</t>
  </si>
  <si>
    <t>Küppers, Paul</t>
  </si>
  <si>
    <t>Frank, Max Robin</t>
  </si>
  <si>
    <t>Großkopf, Louis</t>
  </si>
  <si>
    <t>Großkopf, Lilli</t>
  </si>
  <si>
    <t>Großkopf, Lio</t>
  </si>
  <si>
    <t>Van Waardenburg, Aaron</t>
  </si>
  <si>
    <t>Schaller, Helene</t>
  </si>
  <si>
    <t>MSC Marbach</t>
  </si>
  <si>
    <t>Schaller, Jakob</t>
  </si>
  <si>
    <t>Karadeniz, Elias</t>
  </si>
  <si>
    <t>Kleinicke, Maximilian</t>
  </si>
  <si>
    <t>Pikullich, Raik</t>
  </si>
  <si>
    <t>Jenal, Tom</t>
  </si>
  <si>
    <t>Rübsaat, Karl</t>
  </si>
  <si>
    <t>Rübsaat, Lilli</t>
  </si>
  <si>
    <t>Ergebnisliste - zum Ausdrucken</t>
  </si>
  <si>
    <t>Ekids Winningen 31.05.2025</t>
  </si>
  <si>
    <t>Klasse schwarz (schwarzes Leibchen)</t>
  </si>
  <si>
    <t>Klasse rot (rotes Leibchen)</t>
  </si>
  <si>
    <t>Klasse Gelb (gelbes Leibchen)</t>
  </si>
  <si>
    <t>Hanno Lang</t>
  </si>
  <si>
    <t>Jan Krämer</t>
  </si>
  <si>
    <t>Julius Portzig</t>
  </si>
  <si>
    <t>Elias Karadeniz</t>
  </si>
  <si>
    <t>Timo Krämer</t>
  </si>
  <si>
    <t>Paul Backes</t>
  </si>
  <si>
    <t>Tim Ohr</t>
  </si>
  <si>
    <t>Lilli Rübsaat</t>
  </si>
  <si>
    <t>Karl Rübsaat</t>
  </si>
  <si>
    <t>Maxi Kleinicke</t>
  </si>
  <si>
    <t>Alexander Kleinicke</t>
  </si>
  <si>
    <t>Leon Groß</t>
  </si>
  <si>
    <t>Lio Großkopf</t>
  </si>
  <si>
    <t>Lauro Schuchhardt</t>
  </si>
  <si>
    <t>Leon Zimmer</t>
  </si>
  <si>
    <t>Theo Thomas</t>
  </si>
  <si>
    <t>Leni Thomas</t>
  </si>
  <si>
    <t>Louis Großkopf</t>
  </si>
  <si>
    <t>Lilli Großkopf</t>
  </si>
  <si>
    <t>Tim Haacke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</si>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</sst>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8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6"/>
      <color rgb="FF0070C0"/>
      <name val="Arial"/>
      <family val="2"/>
    </font>
    <font>
      <sz val="10"/>
      <color rgb="FF0070C0"/>
      <name val="Arial"/>
      <family val="2"/>
    </font>
    <font>
      <sz val="16"/>
      <color rgb="FFFF0000"/>
      <name val="Arial"/>
      <family val="2"/>
    </font>
    <font>
      <sz val="16"/>
      <color rgb="FF00B050"/>
      <name val="Arial"/>
      <family val="2"/>
    </font>
    <font>
      <sz val="16"/>
      <color theme="1"/>
      <name val="Arial"/>
      <family val="2"/>
    </font>
    <font>
      <sz val="22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0" fillId="3" borderId="0" xfId="0" applyFill="1" applyAlignment="1">
      <alignment horizontal="center"/>
    </xf>
    <xf numFmtId="0" fontId="8" fillId="3" borderId="0" xfId="0" applyFont="1" applyFill="1"/>
    <xf numFmtId="0" fontId="9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3" borderId="0" xfId="0" applyFill="1"/>
    <xf numFmtId="0" fontId="7" fillId="0" borderId="0" xfId="0" applyFont="1" applyAlignment="1">
      <alignment horizontal="center"/>
    </xf>
    <xf numFmtId="0" fontId="7" fillId="0" borderId="0" xfId="0" applyFont="1"/>
    <xf numFmtId="0" fontId="0" fillId="4" borderId="0" xfId="0" applyFill="1"/>
    <xf numFmtId="0" fontId="1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" fillId="4" borderId="0" xfId="0" applyFont="1" applyFill="1" applyAlignment="1">
      <alignment horizontal="center"/>
    </xf>
    <xf numFmtId="0" fontId="17" fillId="0" borderId="0" xfId="0" applyFont="1"/>
    <xf numFmtId="0" fontId="3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1856-2FB8-1146-AD91-452E869B3A08}">
  <sheetPr>
    <pageSetUpPr fitToPage="1"/>
  </sheetPr>
  <dimension ref="A1:AV130"/>
  <sheetViews>
    <sheetView tabSelected="1" zoomScale="170" zoomScaleNormal="170" workbookViewId="0">
      <pane xSplit="5" ySplit="5" topLeftCell="F6" activePane="bottomRight" state="frozen"/>
      <selection pane="topRight" activeCell="F1" sqref="F1"/>
      <selection pane="bottomLeft" activeCell="A2" sqref="A2"/>
      <selection pane="bottomRight" activeCell="G1" sqref="F1:N65536"/>
    </sheetView>
  </sheetViews>
  <sheetFormatPr baseColWidth="10" defaultRowHeight="13" x14ac:dyDescent="0.15"/>
  <cols>
    <col min="1" max="1" width="3.33203125" style="1" customWidth="1"/>
    <col min="2" max="2" width="4.83203125" style="8" bestFit="1" customWidth="1"/>
    <col min="3" max="3" width="5.1640625" style="1" bestFit="1" customWidth="1"/>
    <col min="4" max="4" width="21.5" style="20" bestFit="1" customWidth="1"/>
    <col min="5" max="5" width="34.5" customWidth="1"/>
    <col min="6" max="13" width="3.1640625" style="1" customWidth="1"/>
    <col min="14" max="14" width="5" style="9" bestFit="1" customWidth="1"/>
    <col min="15" max="22" width="3.1640625" style="1" customWidth="1"/>
    <col min="23" max="23" width="4.5" style="9" customWidth="1"/>
    <col min="24" max="31" width="3.1640625" style="1" customWidth="1"/>
    <col min="32" max="32" width="4.5" style="9" customWidth="1"/>
    <col min="33" max="42" width="3.1640625" style="1" customWidth="1"/>
    <col min="43" max="43" width="4.5" style="9" customWidth="1"/>
    <col min="44" max="47" width="3.1640625" style="1" customWidth="1"/>
  </cols>
  <sheetData>
    <row r="1" spans="1:47" ht="59" x14ac:dyDescent="0.55000000000000004">
      <c r="E1" s="14" t="s">
        <v>51</v>
      </c>
    </row>
    <row r="5" spans="1:47" x14ac:dyDescent="0.15">
      <c r="B5" s="16"/>
      <c r="C5" s="2"/>
      <c r="D5" s="21"/>
      <c r="E5" s="6"/>
      <c r="F5" s="37" t="s">
        <v>4</v>
      </c>
      <c r="G5" s="37"/>
      <c r="H5" s="37"/>
      <c r="I5" s="37"/>
      <c r="J5" s="37"/>
      <c r="K5" s="37"/>
      <c r="L5" s="37"/>
      <c r="M5" s="37"/>
      <c r="N5" s="37"/>
      <c r="O5" s="37" t="s">
        <v>5</v>
      </c>
      <c r="P5" s="37"/>
      <c r="Q5" s="37"/>
      <c r="R5" s="37"/>
      <c r="S5" s="37"/>
      <c r="T5" s="37"/>
      <c r="U5" s="37"/>
      <c r="V5" s="37"/>
      <c r="W5" s="37"/>
      <c r="X5" s="37" t="s">
        <v>6</v>
      </c>
      <c r="Y5" s="37"/>
      <c r="Z5" s="37"/>
      <c r="AA5" s="37"/>
      <c r="AB5" s="37"/>
      <c r="AC5" s="37"/>
      <c r="AD5" s="37"/>
      <c r="AE5" s="37"/>
      <c r="AF5" s="37"/>
      <c r="AG5" s="37" t="s">
        <v>7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6" t="s">
        <v>9</v>
      </c>
      <c r="AS5" s="36"/>
      <c r="AT5" s="36"/>
      <c r="AU5" s="36"/>
    </row>
    <row r="6" spans="1:47" s="6" customFormat="1" x14ac:dyDescent="0.15">
      <c r="A6" s="15" t="s">
        <v>52</v>
      </c>
      <c r="B6" s="16"/>
      <c r="C6" s="2"/>
      <c r="D6" s="21"/>
      <c r="F6" s="37" t="s">
        <v>4</v>
      </c>
      <c r="G6" s="37"/>
      <c r="H6" s="37"/>
      <c r="I6" s="37"/>
      <c r="J6" s="37"/>
      <c r="K6" s="37"/>
      <c r="L6" s="37"/>
      <c r="M6" s="37"/>
      <c r="N6" s="37"/>
      <c r="O6" s="37" t="s">
        <v>5</v>
      </c>
      <c r="P6" s="37"/>
      <c r="Q6" s="37"/>
      <c r="R6" s="37"/>
      <c r="S6" s="37"/>
      <c r="T6" s="37"/>
      <c r="U6" s="37"/>
      <c r="V6" s="37"/>
      <c r="W6" s="37"/>
      <c r="X6" s="37" t="s">
        <v>6</v>
      </c>
      <c r="Y6" s="37"/>
      <c r="Z6" s="37"/>
      <c r="AA6" s="37"/>
      <c r="AB6" s="37"/>
      <c r="AC6" s="37"/>
      <c r="AD6" s="37"/>
      <c r="AE6" s="37"/>
      <c r="AF6" s="37"/>
      <c r="AG6" s="37" t="s">
        <v>7</v>
      </c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6" t="s">
        <v>9</v>
      </c>
      <c r="AS6" s="36"/>
      <c r="AT6" s="36"/>
      <c r="AU6" s="36"/>
    </row>
    <row r="7" spans="1:47" s="6" customFormat="1" x14ac:dyDescent="0.15">
      <c r="A7" s="2" t="s">
        <v>8</v>
      </c>
      <c r="B7" s="8" t="s">
        <v>3</v>
      </c>
      <c r="C7" s="2" t="s">
        <v>0</v>
      </c>
      <c r="D7" s="21" t="s">
        <v>1</v>
      </c>
      <c r="E7" s="6" t="s">
        <v>10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2">
        <v>7</v>
      </c>
      <c r="M7" s="2">
        <v>8</v>
      </c>
      <c r="N7" s="9" t="s">
        <v>2</v>
      </c>
      <c r="O7" s="2">
        <v>1</v>
      </c>
      <c r="P7" s="2">
        <v>2</v>
      </c>
      <c r="Q7" s="2">
        <v>3</v>
      </c>
      <c r="R7" s="2">
        <v>4</v>
      </c>
      <c r="S7" s="2">
        <v>5</v>
      </c>
      <c r="T7" s="2">
        <v>6</v>
      </c>
      <c r="U7" s="2">
        <v>7</v>
      </c>
      <c r="V7" s="2">
        <v>8</v>
      </c>
      <c r="W7" s="9" t="s">
        <v>2</v>
      </c>
      <c r="X7" s="2">
        <v>1</v>
      </c>
      <c r="Y7" s="2">
        <v>2</v>
      </c>
      <c r="Z7" s="2">
        <v>3</v>
      </c>
      <c r="AA7" s="2">
        <v>4</v>
      </c>
      <c r="AB7" s="2">
        <v>5</v>
      </c>
      <c r="AC7" s="2">
        <v>6</v>
      </c>
      <c r="AD7" s="2">
        <v>7</v>
      </c>
      <c r="AE7" s="2">
        <v>8</v>
      </c>
      <c r="AF7" s="9" t="s">
        <v>2</v>
      </c>
      <c r="AG7" s="2">
        <v>1</v>
      </c>
      <c r="AH7" s="2">
        <v>2</v>
      </c>
      <c r="AI7" s="2">
        <v>3</v>
      </c>
      <c r="AJ7" s="2">
        <v>4</v>
      </c>
      <c r="AK7" s="2">
        <v>5</v>
      </c>
      <c r="AL7" s="2">
        <v>6</v>
      </c>
      <c r="AM7" s="2">
        <v>7</v>
      </c>
      <c r="AN7" s="2">
        <v>8</v>
      </c>
      <c r="AO7" s="2">
        <v>9</v>
      </c>
      <c r="AP7" s="2">
        <v>10</v>
      </c>
      <c r="AQ7" s="9" t="s">
        <v>2</v>
      </c>
      <c r="AR7" s="10">
        <v>0</v>
      </c>
      <c r="AS7" s="10">
        <v>1</v>
      </c>
      <c r="AT7" s="10">
        <v>2</v>
      </c>
      <c r="AU7" s="10">
        <v>3</v>
      </c>
    </row>
    <row r="8" spans="1:47" x14ac:dyDescent="0.15">
      <c r="A8" s="1">
        <v>1</v>
      </c>
      <c r="B8" s="24">
        <f>SUM(N8+W8+AF8+AQ8)</f>
        <v>13</v>
      </c>
      <c r="C8" s="25">
        <v>201</v>
      </c>
      <c r="D8" s="22" t="s">
        <v>72</v>
      </c>
      <c r="E8" s="19" t="s">
        <v>21</v>
      </c>
      <c r="F8" s="1">
        <v>1</v>
      </c>
      <c r="G8" s="1">
        <v>2</v>
      </c>
      <c r="H8" s="1">
        <v>2</v>
      </c>
      <c r="I8" s="1">
        <v>0</v>
      </c>
      <c r="J8" s="1">
        <v>0</v>
      </c>
      <c r="N8" s="9">
        <f>SUM(F8:M8)</f>
        <v>5</v>
      </c>
      <c r="O8" s="1">
        <v>0</v>
      </c>
      <c r="P8" s="1">
        <v>2</v>
      </c>
      <c r="Q8" s="1">
        <v>0</v>
      </c>
      <c r="R8" s="1">
        <v>0</v>
      </c>
      <c r="S8" s="1">
        <v>0</v>
      </c>
      <c r="W8" s="9">
        <f>SUM(O8:V8)</f>
        <v>2</v>
      </c>
      <c r="X8" s="1">
        <v>0</v>
      </c>
      <c r="Y8" s="1">
        <v>2</v>
      </c>
      <c r="Z8" s="1">
        <v>0</v>
      </c>
      <c r="AA8" s="1">
        <v>0</v>
      </c>
      <c r="AB8" s="1">
        <v>0</v>
      </c>
      <c r="AF8" s="9">
        <f>SUM(X8:AE8)</f>
        <v>2</v>
      </c>
      <c r="AG8" s="1">
        <v>0</v>
      </c>
      <c r="AH8" s="1">
        <v>2</v>
      </c>
      <c r="AI8" s="1">
        <v>2</v>
      </c>
      <c r="AJ8" s="1">
        <v>0</v>
      </c>
      <c r="AK8" s="1">
        <v>0</v>
      </c>
      <c r="AQ8" s="9">
        <f>SUM(AG8:AP8)</f>
        <v>4</v>
      </c>
      <c r="AR8" s="1">
        <f>COUNTIF(F8:M8,0)+COUNTIF(O8:V8,0)+COUNTIF(X8:AE8,0)+COUNTIF(AG8:AP8,0)</f>
        <v>13</v>
      </c>
      <c r="AS8" s="1">
        <f>COUNTIF(F8:M8,1)+COUNTIF(O8:V8,1)+COUNTIF(X8:AE8,1)+COUNTIF(AG8:AP8,1)</f>
        <v>1</v>
      </c>
      <c r="AT8" s="1">
        <f>COUNTIF(F8:M8,2)+COUNTIF(O8:V8,2)+COUNTIF(X8:AE8,2)+COUNTIF(AG8:AP8,2)</f>
        <v>6</v>
      </c>
      <c r="AU8" s="1">
        <f>COUNTIF(F8:M8,3)+COUNTIF(O8:V8,3)+COUNTIF(X8:AE8,3)+COUNTIF(AG8:AP8,3)</f>
        <v>0</v>
      </c>
    </row>
    <row r="9" spans="1:47" x14ac:dyDescent="0.15">
      <c r="A9" s="1">
        <v>2</v>
      </c>
      <c r="B9" s="24">
        <f>SUM(N9+W9+AF9+AQ9)</f>
        <v>38</v>
      </c>
      <c r="C9" s="25">
        <v>204</v>
      </c>
      <c r="D9" s="22" t="s">
        <v>58</v>
      </c>
      <c r="E9" s="19" t="s">
        <v>17</v>
      </c>
      <c r="F9" s="1">
        <v>0</v>
      </c>
      <c r="G9" s="1">
        <v>3</v>
      </c>
      <c r="H9" s="1">
        <v>1</v>
      </c>
      <c r="I9" s="1">
        <v>2</v>
      </c>
      <c r="J9" s="1">
        <v>3</v>
      </c>
      <c r="N9" s="9">
        <f>SUM(F9:M9)</f>
        <v>9</v>
      </c>
      <c r="O9" s="1">
        <v>5</v>
      </c>
      <c r="P9" s="1">
        <v>3</v>
      </c>
      <c r="Q9" s="1">
        <v>1</v>
      </c>
      <c r="R9" s="1">
        <v>2</v>
      </c>
      <c r="S9" s="1">
        <v>3</v>
      </c>
      <c r="W9" s="9">
        <f>SUM(O9:V9)</f>
        <v>14</v>
      </c>
      <c r="X9" s="1">
        <v>2</v>
      </c>
      <c r="Y9" s="1">
        <v>3</v>
      </c>
      <c r="Z9" s="1">
        <v>0</v>
      </c>
      <c r="AA9" s="1">
        <v>3</v>
      </c>
      <c r="AB9" s="1">
        <v>1</v>
      </c>
      <c r="AF9" s="9">
        <f>SUM(X9:AE9)</f>
        <v>9</v>
      </c>
      <c r="AG9" s="1">
        <v>0</v>
      </c>
      <c r="AH9" s="1">
        <v>3</v>
      </c>
      <c r="AI9" s="1">
        <v>0</v>
      </c>
      <c r="AJ9" s="1">
        <v>2</v>
      </c>
      <c r="AK9" s="1">
        <v>1</v>
      </c>
      <c r="AQ9" s="9">
        <f>SUM(AG9:AP9)</f>
        <v>6</v>
      </c>
      <c r="AR9" s="1">
        <f>COUNTIF(F9:M9,0)+COUNTIF(O9:V9,0)+COUNTIF(X9:AE9,0)+COUNTIF(AG9:AP9,0)</f>
        <v>4</v>
      </c>
      <c r="AS9" s="1">
        <f>COUNTIF(F9:M9,1)+COUNTIF(O9:V9,1)+COUNTIF(X9:AE9,1)+COUNTIF(AG9:AP9,1)</f>
        <v>4</v>
      </c>
      <c r="AT9" s="1">
        <f>COUNTIF(F9:M9,2)+COUNTIF(O9:V9,2)+COUNTIF(X9:AE9,2)+COUNTIF(AG9:AP9,2)</f>
        <v>4</v>
      </c>
      <c r="AU9" s="1">
        <f>COUNTIF(F9:M9,3)+COUNTIF(O9:V9,3)+COUNTIF(X9:AE9,3)+COUNTIF(AG9:AP9,3)</f>
        <v>7</v>
      </c>
    </row>
    <row r="10" spans="1:47" x14ac:dyDescent="0.15">
      <c r="A10" s="1">
        <v>3</v>
      </c>
      <c r="B10" s="24">
        <f>SUM(N10+W10+AF10+AQ10)</f>
        <v>40</v>
      </c>
      <c r="C10" s="25">
        <v>205</v>
      </c>
      <c r="D10" s="22" t="s">
        <v>69</v>
      </c>
      <c r="E10" s="19" t="s">
        <v>18</v>
      </c>
      <c r="F10" s="1">
        <v>1</v>
      </c>
      <c r="G10" s="1">
        <v>3</v>
      </c>
      <c r="H10" s="1">
        <v>3</v>
      </c>
      <c r="I10" s="1">
        <v>2</v>
      </c>
      <c r="J10" s="1">
        <v>3</v>
      </c>
      <c r="N10" s="9">
        <f>SUM(F10:M10)</f>
        <v>12</v>
      </c>
      <c r="O10" s="1">
        <v>0</v>
      </c>
      <c r="P10" s="1">
        <v>3</v>
      </c>
      <c r="Q10" s="1">
        <v>5</v>
      </c>
      <c r="R10" s="1">
        <v>5</v>
      </c>
      <c r="S10" s="1">
        <v>1</v>
      </c>
      <c r="W10" s="9">
        <f>SUM(O10:V10)</f>
        <v>14</v>
      </c>
      <c r="X10" s="1">
        <v>0</v>
      </c>
      <c r="Y10" s="1">
        <v>3</v>
      </c>
      <c r="Z10" s="1">
        <v>3</v>
      </c>
      <c r="AA10" s="1">
        <v>0</v>
      </c>
      <c r="AB10" s="1">
        <v>0</v>
      </c>
      <c r="AF10" s="9">
        <f>SUM(X10:AE10)</f>
        <v>6</v>
      </c>
      <c r="AG10" s="1">
        <v>0</v>
      </c>
      <c r="AH10" s="1">
        <v>3</v>
      </c>
      <c r="AI10" s="1">
        <v>2</v>
      </c>
      <c r="AJ10" s="1">
        <v>0</v>
      </c>
      <c r="AK10" s="1">
        <v>3</v>
      </c>
      <c r="AQ10" s="9">
        <f>SUM(AG10:AP10)</f>
        <v>8</v>
      </c>
      <c r="AR10" s="1">
        <f>COUNTIF(F10:M10,0)+COUNTIF(O10:V10,0)+COUNTIF(X10:AE10,0)+COUNTIF(AG10:AP10,0)</f>
        <v>6</v>
      </c>
      <c r="AS10" s="1">
        <f>COUNTIF(F10:M10,1)+COUNTIF(O10:V10,1)+COUNTIF(X10:AE10,1)+COUNTIF(AG10:AP10,1)</f>
        <v>2</v>
      </c>
      <c r="AT10" s="1">
        <f>COUNTIF(F10:M10,2)+COUNTIF(O10:V10,2)+COUNTIF(X10:AE10,2)+COUNTIF(AG10:AP10,2)</f>
        <v>2</v>
      </c>
      <c r="AU10" s="1">
        <f>COUNTIF(F10:M10,3)+COUNTIF(O10:V10,3)+COUNTIF(X10:AE10,3)+COUNTIF(AG10:AP10,3)</f>
        <v>8</v>
      </c>
    </row>
    <row r="11" spans="1:47" x14ac:dyDescent="0.15">
      <c r="A11" s="1">
        <v>4</v>
      </c>
      <c r="B11" s="24">
        <f>SUM(N11+W11+AF11+AQ11)</f>
        <v>0</v>
      </c>
      <c r="C11" s="25"/>
      <c r="D11" s="22"/>
      <c r="E11" s="19"/>
    </row>
    <row r="12" spans="1:47" x14ac:dyDescent="0.15">
      <c r="A12" s="1">
        <v>5</v>
      </c>
      <c r="B12" s="24">
        <f>SUM(N12+W12+AF12+AQ12)</f>
        <v>0</v>
      </c>
      <c r="C12" s="25"/>
      <c r="D12" s="22"/>
      <c r="E12" s="19"/>
    </row>
    <row r="14" spans="1:47" x14ac:dyDescent="0.15">
      <c r="D14" s="23"/>
      <c r="E14" s="11"/>
    </row>
    <row r="15" spans="1:47" s="6" customFormat="1" x14ac:dyDescent="0.15">
      <c r="A15" s="15" t="s">
        <v>53</v>
      </c>
      <c r="B15" s="8"/>
      <c r="C15" s="2"/>
      <c r="D15" s="21"/>
      <c r="F15" s="37" t="s">
        <v>4</v>
      </c>
      <c r="G15" s="37"/>
      <c r="H15" s="37"/>
      <c r="I15" s="37"/>
      <c r="J15" s="37"/>
      <c r="K15" s="37"/>
      <c r="L15" s="37"/>
      <c r="M15" s="37"/>
      <c r="N15" s="37"/>
      <c r="O15" s="37" t="s">
        <v>5</v>
      </c>
      <c r="P15" s="37"/>
      <c r="Q15" s="37"/>
      <c r="R15" s="37"/>
      <c r="S15" s="37"/>
      <c r="T15" s="37"/>
      <c r="U15" s="37"/>
      <c r="V15" s="37"/>
      <c r="W15" s="37"/>
      <c r="X15" s="37" t="s">
        <v>6</v>
      </c>
      <c r="Y15" s="37"/>
      <c r="Z15" s="37"/>
      <c r="AA15" s="37"/>
      <c r="AB15" s="37"/>
      <c r="AC15" s="37"/>
      <c r="AD15" s="37"/>
      <c r="AE15" s="37"/>
      <c r="AF15" s="37"/>
      <c r="AG15" s="37" t="s">
        <v>7</v>
      </c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6" t="s">
        <v>9</v>
      </c>
      <c r="AS15" s="36"/>
      <c r="AT15" s="36"/>
      <c r="AU15" s="36"/>
    </row>
    <row r="16" spans="1:47" s="6" customFormat="1" x14ac:dyDescent="0.15">
      <c r="A16" s="2" t="s">
        <v>8</v>
      </c>
      <c r="B16" s="8" t="s">
        <v>3</v>
      </c>
      <c r="C16" s="2" t="s">
        <v>0</v>
      </c>
      <c r="D16" s="21" t="s">
        <v>1</v>
      </c>
      <c r="E16" s="6" t="s">
        <v>10</v>
      </c>
      <c r="F16" s="2">
        <v>1</v>
      </c>
      <c r="G16" s="2">
        <v>2</v>
      </c>
      <c r="H16" s="2">
        <v>3</v>
      </c>
      <c r="I16" s="2">
        <v>4</v>
      </c>
      <c r="J16" s="2">
        <v>5</v>
      </c>
      <c r="K16" s="2">
        <v>6</v>
      </c>
      <c r="L16" s="2">
        <v>7</v>
      </c>
      <c r="M16" s="2">
        <v>8</v>
      </c>
      <c r="N16" s="9" t="s">
        <v>2</v>
      </c>
      <c r="O16" s="2">
        <v>1</v>
      </c>
      <c r="P16" s="2">
        <v>2</v>
      </c>
      <c r="Q16" s="2">
        <v>3</v>
      </c>
      <c r="R16" s="2">
        <v>4</v>
      </c>
      <c r="S16" s="2">
        <v>5</v>
      </c>
      <c r="T16" s="2">
        <v>6</v>
      </c>
      <c r="U16" s="2">
        <v>7</v>
      </c>
      <c r="V16" s="2">
        <v>8</v>
      </c>
      <c r="W16" s="9" t="s">
        <v>2</v>
      </c>
      <c r="X16" s="2">
        <v>1</v>
      </c>
      <c r="Y16" s="2">
        <v>2</v>
      </c>
      <c r="Z16" s="2">
        <v>3</v>
      </c>
      <c r="AA16" s="2">
        <v>4</v>
      </c>
      <c r="AB16" s="2">
        <v>5</v>
      </c>
      <c r="AC16" s="2">
        <v>6</v>
      </c>
      <c r="AD16" s="2">
        <v>7</v>
      </c>
      <c r="AE16" s="2">
        <v>8</v>
      </c>
      <c r="AF16" s="9" t="s">
        <v>2</v>
      </c>
      <c r="AG16" s="2">
        <v>1</v>
      </c>
      <c r="AH16" s="2">
        <v>2</v>
      </c>
      <c r="AI16" s="2">
        <v>3</v>
      </c>
      <c r="AJ16" s="2">
        <v>4</v>
      </c>
      <c r="AK16" s="2">
        <v>5</v>
      </c>
      <c r="AL16" s="2">
        <v>6</v>
      </c>
      <c r="AM16" s="2">
        <v>7</v>
      </c>
      <c r="AN16" s="2">
        <v>8</v>
      </c>
      <c r="AO16" s="2">
        <v>9</v>
      </c>
      <c r="AP16" s="2">
        <v>10</v>
      </c>
      <c r="AQ16" s="9" t="s">
        <v>2</v>
      </c>
      <c r="AR16" s="10">
        <v>0</v>
      </c>
      <c r="AS16" s="10">
        <v>1</v>
      </c>
      <c r="AT16" s="10">
        <v>2</v>
      </c>
      <c r="AU16" s="10">
        <v>3</v>
      </c>
    </row>
    <row r="17" spans="1:47" x14ac:dyDescent="0.15">
      <c r="A17" s="1">
        <v>1</v>
      </c>
      <c r="B17" s="35">
        <f t="shared" ref="B17:B23" si="0">SUM(N17+W17+AF17+AQ17)</f>
        <v>3</v>
      </c>
      <c r="C17" s="18">
        <v>305</v>
      </c>
      <c r="D17" s="22" t="s">
        <v>73</v>
      </c>
      <c r="E17" s="19" t="s">
        <v>21</v>
      </c>
      <c r="F17" s="1">
        <v>0</v>
      </c>
      <c r="G17" s="1">
        <v>0</v>
      </c>
      <c r="H17" s="1">
        <v>2</v>
      </c>
      <c r="I17" s="1">
        <v>1</v>
      </c>
      <c r="J17" s="1">
        <v>0</v>
      </c>
      <c r="N17" s="9">
        <f t="shared" ref="N17:N25" si="1">SUM(F17:M17)</f>
        <v>3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W17" s="9">
        <f t="shared" ref="W17:W25" si="2">SUM(O17:V17)</f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F17" s="9">
        <f t="shared" ref="AF17:AF25" si="3">SUM(X17:AE17)</f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Q17" s="9">
        <f t="shared" ref="AQ17:AQ25" si="4">SUM(AG17:AP17)</f>
        <v>0</v>
      </c>
      <c r="AR17" s="1">
        <f t="shared" ref="AR17:AR25" si="5">COUNTIF(F17:M17,0)+COUNTIF(O17:V17,0)+COUNTIF(X17:AE17,0)+COUNTIF(AG17:AP17,0)</f>
        <v>18</v>
      </c>
      <c r="AS17" s="1">
        <f t="shared" ref="AS17:AS25" si="6">COUNTIF(F17:M17,1)+COUNTIF(O17:V17,1)+COUNTIF(X17:AE17,1)+COUNTIF(AG17:AP17,1)</f>
        <v>1</v>
      </c>
      <c r="AT17" s="1">
        <f t="shared" ref="AT17:AT25" si="7">COUNTIF(F17:M17,2)+COUNTIF(O17:V17,2)+COUNTIF(X17:AE17,2)+COUNTIF(AG17:AP17,2)</f>
        <v>1</v>
      </c>
      <c r="AU17" s="1">
        <f t="shared" ref="AU17:AU25" si="8">COUNTIF(F17:M17,3)+COUNTIF(O17:V17,3)+COUNTIF(X17:AE17,3)+COUNTIF(AG17:AP17,3)</f>
        <v>0</v>
      </c>
    </row>
    <row r="18" spans="1:47" x14ac:dyDescent="0.15">
      <c r="A18" s="1">
        <v>2</v>
      </c>
      <c r="B18" s="8">
        <f t="shared" si="0"/>
        <v>11</v>
      </c>
      <c r="C18" s="1">
        <v>307</v>
      </c>
      <c r="D18" s="22" t="s">
        <v>61</v>
      </c>
      <c r="E18" s="19" t="s">
        <v>21</v>
      </c>
      <c r="F18" s="1">
        <v>0</v>
      </c>
      <c r="G18" s="1">
        <v>3</v>
      </c>
      <c r="H18" s="1">
        <v>0</v>
      </c>
      <c r="I18" s="1">
        <v>0</v>
      </c>
      <c r="J18" s="1">
        <v>1</v>
      </c>
      <c r="N18" s="9">
        <f t="shared" si="1"/>
        <v>4</v>
      </c>
      <c r="O18" s="1">
        <v>0</v>
      </c>
      <c r="P18" s="1">
        <v>2</v>
      </c>
      <c r="Q18" s="1">
        <v>0</v>
      </c>
      <c r="R18" s="1">
        <v>0</v>
      </c>
      <c r="S18" s="1">
        <v>0</v>
      </c>
      <c r="W18" s="9">
        <f t="shared" si="2"/>
        <v>2</v>
      </c>
      <c r="X18" s="1">
        <v>0</v>
      </c>
      <c r="Y18" s="1">
        <v>2</v>
      </c>
      <c r="Z18" s="1">
        <v>0</v>
      </c>
      <c r="AA18" s="1">
        <v>0</v>
      </c>
      <c r="AB18" s="1">
        <v>0</v>
      </c>
      <c r="AF18" s="9">
        <f t="shared" si="3"/>
        <v>2</v>
      </c>
      <c r="AG18" s="1">
        <v>0</v>
      </c>
      <c r="AH18" s="1">
        <v>3</v>
      </c>
      <c r="AI18" s="1">
        <v>0</v>
      </c>
      <c r="AJ18" s="1">
        <v>0</v>
      </c>
      <c r="AK18" s="1">
        <v>0</v>
      </c>
      <c r="AQ18" s="9">
        <f t="shared" si="4"/>
        <v>3</v>
      </c>
      <c r="AR18" s="1">
        <f t="shared" si="5"/>
        <v>15</v>
      </c>
      <c r="AS18" s="1">
        <f t="shared" si="6"/>
        <v>1</v>
      </c>
      <c r="AT18" s="1">
        <f t="shared" si="7"/>
        <v>2</v>
      </c>
      <c r="AU18" s="1">
        <f t="shared" si="8"/>
        <v>2</v>
      </c>
    </row>
    <row r="19" spans="1:47" x14ac:dyDescent="0.15">
      <c r="A19" s="1">
        <v>3</v>
      </c>
      <c r="B19" s="8">
        <f t="shared" si="0"/>
        <v>13</v>
      </c>
      <c r="C19" s="1">
        <v>302</v>
      </c>
      <c r="D19" s="22" t="s">
        <v>64</v>
      </c>
      <c r="E19" s="19" t="s">
        <v>32</v>
      </c>
      <c r="F19" s="1">
        <v>3</v>
      </c>
      <c r="G19" s="1">
        <v>2</v>
      </c>
      <c r="H19" s="1">
        <v>1</v>
      </c>
      <c r="I19" s="1">
        <v>1</v>
      </c>
      <c r="J19" s="1">
        <v>0</v>
      </c>
      <c r="N19" s="9">
        <f t="shared" si="1"/>
        <v>7</v>
      </c>
      <c r="O19" s="1">
        <v>0</v>
      </c>
      <c r="P19" s="1">
        <v>2</v>
      </c>
      <c r="Q19" s="1">
        <v>0</v>
      </c>
      <c r="R19" s="1">
        <v>1</v>
      </c>
      <c r="S19" s="1">
        <v>0</v>
      </c>
      <c r="W19" s="9">
        <f t="shared" si="2"/>
        <v>3</v>
      </c>
      <c r="X19" s="1">
        <v>0</v>
      </c>
      <c r="Y19" s="1">
        <v>0</v>
      </c>
      <c r="Z19" s="1">
        <v>1</v>
      </c>
      <c r="AA19" s="1">
        <v>0</v>
      </c>
      <c r="AB19" s="1">
        <v>0</v>
      </c>
      <c r="AF19" s="9">
        <f t="shared" si="3"/>
        <v>1</v>
      </c>
      <c r="AG19" s="1">
        <v>0</v>
      </c>
      <c r="AH19" s="1">
        <v>2</v>
      </c>
      <c r="AI19" s="1">
        <v>0</v>
      </c>
      <c r="AJ19" s="1">
        <v>0</v>
      </c>
      <c r="AK19" s="1">
        <v>0</v>
      </c>
      <c r="AQ19" s="9">
        <f t="shared" si="4"/>
        <v>2</v>
      </c>
      <c r="AR19" s="1">
        <f t="shared" si="5"/>
        <v>12</v>
      </c>
      <c r="AS19" s="1">
        <f t="shared" si="6"/>
        <v>4</v>
      </c>
      <c r="AT19" s="1">
        <f t="shared" si="7"/>
        <v>3</v>
      </c>
      <c r="AU19" s="1">
        <f t="shared" si="8"/>
        <v>1</v>
      </c>
    </row>
    <row r="20" spans="1:47" x14ac:dyDescent="0.15">
      <c r="A20" s="1">
        <v>4</v>
      </c>
      <c r="B20" s="8">
        <f t="shared" si="0"/>
        <v>22</v>
      </c>
      <c r="C20" s="18">
        <v>301</v>
      </c>
      <c r="D20" s="22" t="s">
        <v>59</v>
      </c>
      <c r="E20" s="19" t="s">
        <v>32</v>
      </c>
      <c r="F20" s="1">
        <v>1</v>
      </c>
      <c r="G20" s="1">
        <v>3</v>
      </c>
      <c r="H20" s="1">
        <v>1</v>
      </c>
      <c r="I20" s="1">
        <v>0</v>
      </c>
      <c r="J20" s="1">
        <v>0</v>
      </c>
      <c r="N20" s="9">
        <f t="shared" si="1"/>
        <v>5</v>
      </c>
      <c r="O20" s="1">
        <v>5</v>
      </c>
      <c r="P20" s="1">
        <v>2</v>
      </c>
      <c r="Q20" s="1">
        <v>0</v>
      </c>
      <c r="R20" s="1">
        <v>5</v>
      </c>
      <c r="S20" s="1">
        <v>0</v>
      </c>
      <c r="W20" s="9">
        <f t="shared" si="2"/>
        <v>12</v>
      </c>
      <c r="X20" s="1">
        <v>0</v>
      </c>
      <c r="Y20" s="1">
        <v>0</v>
      </c>
      <c r="Z20" s="1">
        <v>0</v>
      </c>
      <c r="AA20" s="1">
        <v>3</v>
      </c>
      <c r="AB20" s="1">
        <v>0</v>
      </c>
      <c r="AF20" s="9">
        <f t="shared" si="3"/>
        <v>3</v>
      </c>
      <c r="AG20" s="1">
        <v>1</v>
      </c>
      <c r="AH20" s="1">
        <v>0</v>
      </c>
      <c r="AI20" s="1">
        <v>0</v>
      </c>
      <c r="AJ20" s="1">
        <v>1</v>
      </c>
      <c r="AK20" s="1">
        <v>0</v>
      </c>
      <c r="AQ20" s="9">
        <f t="shared" si="4"/>
        <v>2</v>
      </c>
      <c r="AR20" s="1">
        <f t="shared" si="5"/>
        <v>11</v>
      </c>
      <c r="AS20" s="1">
        <f t="shared" si="6"/>
        <v>4</v>
      </c>
      <c r="AT20" s="1">
        <f t="shared" si="7"/>
        <v>1</v>
      </c>
      <c r="AU20" s="1">
        <f t="shared" si="8"/>
        <v>2</v>
      </c>
    </row>
    <row r="21" spans="1:47" x14ac:dyDescent="0.15">
      <c r="A21" s="1">
        <v>5</v>
      </c>
      <c r="B21" s="8">
        <f t="shared" si="0"/>
        <v>26</v>
      </c>
      <c r="C21" s="1">
        <v>306</v>
      </c>
      <c r="D21" s="22" t="s">
        <v>66</v>
      </c>
      <c r="E21" s="19" t="s">
        <v>18</v>
      </c>
      <c r="F21" s="1">
        <v>1</v>
      </c>
      <c r="G21" s="1">
        <v>5</v>
      </c>
      <c r="H21" s="1">
        <v>0</v>
      </c>
      <c r="I21" s="1">
        <v>2</v>
      </c>
      <c r="J21" s="1">
        <v>0</v>
      </c>
      <c r="N21" s="9">
        <f t="shared" si="1"/>
        <v>8</v>
      </c>
      <c r="O21" s="1">
        <v>0</v>
      </c>
      <c r="P21" s="1">
        <v>3</v>
      </c>
      <c r="Q21" s="1">
        <v>3</v>
      </c>
      <c r="R21" s="1">
        <v>0</v>
      </c>
      <c r="S21" s="1">
        <v>0</v>
      </c>
      <c r="W21" s="9">
        <f t="shared" si="2"/>
        <v>6</v>
      </c>
      <c r="X21" s="1">
        <v>1</v>
      </c>
      <c r="Y21" s="1">
        <v>1</v>
      </c>
      <c r="Z21" s="1">
        <v>0</v>
      </c>
      <c r="AA21" s="1">
        <v>3</v>
      </c>
      <c r="AB21" s="1">
        <v>0</v>
      </c>
      <c r="AF21" s="9">
        <f t="shared" si="3"/>
        <v>5</v>
      </c>
      <c r="AG21" s="1">
        <v>0</v>
      </c>
      <c r="AH21" s="1">
        <v>3</v>
      </c>
      <c r="AI21" s="1">
        <v>1</v>
      </c>
      <c r="AJ21" s="1">
        <v>3</v>
      </c>
      <c r="AK21" s="1">
        <v>0</v>
      </c>
      <c r="AQ21" s="9">
        <f t="shared" si="4"/>
        <v>7</v>
      </c>
      <c r="AR21" s="1">
        <f t="shared" si="5"/>
        <v>9</v>
      </c>
      <c r="AS21" s="1">
        <f t="shared" si="6"/>
        <v>4</v>
      </c>
      <c r="AT21" s="1">
        <f t="shared" si="7"/>
        <v>1</v>
      </c>
      <c r="AU21" s="1">
        <f t="shared" si="8"/>
        <v>5</v>
      </c>
    </row>
    <row r="22" spans="1:47" x14ac:dyDescent="0.15">
      <c r="A22" s="1">
        <v>6</v>
      </c>
      <c r="B22" s="8">
        <f t="shared" si="0"/>
        <v>27</v>
      </c>
      <c r="C22" s="1">
        <v>304</v>
      </c>
      <c r="D22" s="22" t="s">
        <v>67</v>
      </c>
      <c r="E22" s="19" t="s">
        <v>21</v>
      </c>
      <c r="F22" s="1">
        <v>1</v>
      </c>
      <c r="G22" s="1">
        <v>3</v>
      </c>
      <c r="H22" s="1">
        <v>3</v>
      </c>
      <c r="I22" s="1">
        <v>2</v>
      </c>
      <c r="J22" s="1">
        <v>0</v>
      </c>
      <c r="N22" s="9">
        <f t="shared" si="1"/>
        <v>9</v>
      </c>
      <c r="O22" s="1">
        <v>0</v>
      </c>
      <c r="P22" s="1">
        <v>3</v>
      </c>
      <c r="Q22" s="1">
        <v>0</v>
      </c>
      <c r="R22" s="1">
        <v>1</v>
      </c>
      <c r="S22" s="1">
        <v>0</v>
      </c>
      <c r="W22" s="9">
        <f t="shared" si="2"/>
        <v>4</v>
      </c>
      <c r="X22" s="1">
        <v>1</v>
      </c>
      <c r="Y22" s="1">
        <v>3</v>
      </c>
      <c r="Z22" s="1">
        <v>1</v>
      </c>
      <c r="AA22" s="1">
        <v>0</v>
      </c>
      <c r="AB22" s="1">
        <v>0</v>
      </c>
      <c r="AF22" s="9">
        <f t="shared" si="3"/>
        <v>5</v>
      </c>
      <c r="AG22" s="1">
        <v>3</v>
      </c>
      <c r="AH22" s="1">
        <v>3</v>
      </c>
      <c r="AI22" s="1">
        <v>0</v>
      </c>
      <c r="AJ22" s="1">
        <v>0</v>
      </c>
      <c r="AK22" s="1">
        <v>3</v>
      </c>
      <c r="AQ22" s="9">
        <f t="shared" si="4"/>
        <v>9</v>
      </c>
      <c r="AR22" s="1">
        <f t="shared" si="5"/>
        <v>8</v>
      </c>
      <c r="AS22" s="1">
        <f t="shared" si="6"/>
        <v>4</v>
      </c>
      <c r="AT22" s="1">
        <f t="shared" si="7"/>
        <v>1</v>
      </c>
      <c r="AU22" s="1">
        <f t="shared" si="8"/>
        <v>7</v>
      </c>
    </row>
    <row r="23" spans="1:47" s="6" customFormat="1" x14ac:dyDescent="0.15">
      <c r="A23" s="1">
        <v>7</v>
      </c>
      <c r="B23" s="8">
        <f t="shared" si="0"/>
        <v>28</v>
      </c>
      <c r="C23" s="1">
        <v>308</v>
      </c>
      <c r="D23" s="22" t="s">
        <v>63</v>
      </c>
      <c r="E23" s="19" t="s">
        <v>32</v>
      </c>
      <c r="F23" s="1">
        <v>1</v>
      </c>
      <c r="G23" s="1">
        <v>3</v>
      </c>
      <c r="H23" s="1">
        <v>1</v>
      </c>
      <c r="I23" s="1">
        <v>3</v>
      </c>
      <c r="J23" s="1">
        <v>2</v>
      </c>
      <c r="K23" s="1"/>
      <c r="L23" s="1"/>
      <c r="M23" s="1"/>
      <c r="N23" s="9">
        <f t="shared" si="1"/>
        <v>10</v>
      </c>
      <c r="O23" s="1">
        <v>3</v>
      </c>
      <c r="P23" s="1">
        <v>3</v>
      </c>
      <c r="Q23" s="1">
        <v>0</v>
      </c>
      <c r="R23" s="1">
        <v>0</v>
      </c>
      <c r="S23" s="1">
        <v>0</v>
      </c>
      <c r="T23" s="1"/>
      <c r="U23" s="1"/>
      <c r="V23" s="1"/>
      <c r="W23" s="9">
        <f t="shared" si="2"/>
        <v>6</v>
      </c>
      <c r="X23" s="1">
        <v>3</v>
      </c>
      <c r="Y23" s="1">
        <v>2</v>
      </c>
      <c r="Z23" s="1">
        <v>0</v>
      </c>
      <c r="AA23" s="1">
        <v>3</v>
      </c>
      <c r="AB23" s="1">
        <v>0</v>
      </c>
      <c r="AC23" s="1"/>
      <c r="AD23" s="1"/>
      <c r="AE23" s="1"/>
      <c r="AF23" s="9">
        <f t="shared" si="3"/>
        <v>8</v>
      </c>
      <c r="AG23" s="1">
        <v>0</v>
      </c>
      <c r="AH23" s="1">
        <v>1</v>
      </c>
      <c r="AI23" s="1">
        <v>0</v>
      </c>
      <c r="AJ23" s="1">
        <v>3</v>
      </c>
      <c r="AK23" s="1">
        <v>0</v>
      </c>
      <c r="AL23" s="1"/>
      <c r="AM23" s="1"/>
      <c r="AN23" s="1"/>
      <c r="AO23" s="1"/>
      <c r="AP23" s="1"/>
      <c r="AQ23" s="9">
        <f t="shared" si="4"/>
        <v>4</v>
      </c>
      <c r="AR23" s="1">
        <f t="shared" si="5"/>
        <v>8</v>
      </c>
      <c r="AS23" s="1">
        <f t="shared" si="6"/>
        <v>3</v>
      </c>
      <c r="AT23" s="1">
        <f t="shared" si="7"/>
        <v>2</v>
      </c>
      <c r="AU23" s="1">
        <f t="shared" si="8"/>
        <v>7</v>
      </c>
    </row>
    <row r="24" spans="1:47" x14ac:dyDescent="0.15">
      <c r="A24" s="1">
        <v>8</v>
      </c>
      <c r="B24" s="8" t="s">
        <v>75</v>
      </c>
      <c r="C24" s="18">
        <v>303</v>
      </c>
      <c r="D24" s="22" t="s">
        <v>68</v>
      </c>
      <c r="E24" s="19" t="s">
        <v>32</v>
      </c>
      <c r="F24" s="1">
        <v>3</v>
      </c>
      <c r="G24" s="1">
        <v>10</v>
      </c>
      <c r="H24" s="1">
        <v>3</v>
      </c>
      <c r="I24" s="1">
        <v>3</v>
      </c>
      <c r="J24" s="1">
        <v>5</v>
      </c>
      <c r="L24" s="2"/>
      <c r="M24" s="2"/>
      <c r="N24" s="9">
        <f t="shared" si="1"/>
        <v>24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U24" s="2"/>
      <c r="V24" s="2"/>
      <c r="W24" s="9">
        <f t="shared" si="2"/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D24" s="2"/>
      <c r="AE24" s="2"/>
      <c r="AF24" s="9">
        <f t="shared" si="3"/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M24" s="2"/>
      <c r="AN24" s="2"/>
      <c r="AO24" s="2"/>
      <c r="AP24" s="2"/>
      <c r="AQ24" s="9">
        <f t="shared" si="4"/>
        <v>0</v>
      </c>
      <c r="AR24" s="1">
        <f t="shared" si="5"/>
        <v>15</v>
      </c>
      <c r="AS24" s="1">
        <f t="shared" si="6"/>
        <v>0</v>
      </c>
      <c r="AT24" s="1">
        <f t="shared" si="7"/>
        <v>0</v>
      </c>
      <c r="AU24" s="1">
        <f t="shared" si="8"/>
        <v>3</v>
      </c>
    </row>
    <row r="25" spans="1:47" x14ac:dyDescent="0.15">
      <c r="A25" s="1">
        <v>9</v>
      </c>
      <c r="B25" s="8" t="s">
        <v>75</v>
      </c>
      <c r="C25" s="1">
        <v>315</v>
      </c>
      <c r="D25" s="22" t="s">
        <v>74</v>
      </c>
      <c r="E25" s="19" t="s">
        <v>21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N25" s="9">
        <f t="shared" si="1"/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W25" s="9">
        <f t="shared" si="2"/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F25" s="9">
        <f t="shared" si="3"/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Q25" s="9">
        <f t="shared" si="4"/>
        <v>0</v>
      </c>
      <c r="AR25" s="1">
        <f t="shared" si="5"/>
        <v>20</v>
      </c>
      <c r="AS25" s="1">
        <f t="shared" si="6"/>
        <v>0</v>
      </c>
      <c r="AT25" s="1">
        <f t="shared" si="7"/>
        <v>0</v>
      </c>
      <c r="AU25" s="1">
        <f t="shared" si="8"/>
        <v>0</v>
      </c>
    </row>
    <row r="26" spans="1:47" x14ac:dyDescent="0.15">
      <c r="D26" s="22"/>
      <c r="E26" s="19"/>
    </row>
    <row r="27" spans="1:47" x14ac:dyDescent="0.15">
      <c r="D27" s="23"/>
      <c r="E27" s="11"/>
    </row>
    <row r="28" spans="1:47" x14ac:dyDescent="0.15">
      <c r="A28" s="15" t="s">
        <v>54</v>
      </c>
      <c r="D28" s="23"/>
      <c r="E28" s="11"/>
    </row>
    <row r="29" spans="1:47" x14ac:dyDescent="0.15">
      <c r="A29" s="2" t="s">
        <v>8</v>
      </c>
      <c r="B29" s="8" t="s">
        <v>3</v>
      </c>
      <c r="C29" s="2" t="s">
        <v>0</v>
      </c>
      <c r="D29" s="21" t="s">
        <v>1</v>
      </c>
      <c r="E29" s="6" t="s">
        <v>10</v>
      </c>
      <c r="F29" s="2">
        <v>1</v>
      </c>
      <c r="G29" s="2">
        <v>2</v>
      </c>
      <c r="H29" s="2">
        <v>3</v>
      </c>
      <c r="I29" s="2">
        <v>4</v>
      </c>
      <c r="J29" s="2">
        <v>5</v>
      </c>
      <c r="K29" s="2">
        <v>6</v>
      </c>
      <c r="L29" s="2">
        <v>7</v>
      </c>
      <c r="M29" s="2">
        <v>8</v>
      </c>
      <c r="N29" s="9" t="s">
        <v>2</v>
      </c>
      <c r="O29" s="2">
        <v>1</v>
      </c>
      <c r="P29" s="2">
        <v>2</v>
      </c>
      <c r="Q29" s="2">
        <v>3</v>
      </c>
      <c r="R29" s="2">
        <v>4</v>
      </c>
      <c r="S29" s="2">
        <v>5</v>
      </c>
      <c r="T29" s="2">
        <v>6</v>
      </c>
      <c r="U29" s="2">
        <v>7</v>
      </c>
      <c r="V29" s="2">
        <v>8</v>
      </c>
      <c r="W29" s="9" t="s">
        <v>2</v>
      </c>
      <c r="X29" s="2">
        <v>1</v>
      </c>
      <c r="Y29" s="2">
        <v>2</v>
      </c>
      <c r="Z29" s="2">
        <v>3</v>
      </c>
      <c r="AA29" s="2">
        <v>4</v>
      </c>
      <c r="AB29" s="2">
        <v>5</v>
      </c>
      <c r="AC29" s="2">
        <v>6</v>
      </c>
      <c r="AD29" s="2">
        <v>7</v>
      </c>
      <c r="AE29" s="2">
        <v>8</v>
      </c>
      <c r="AF29" s="9" t="s">
        <v>2</v>
      </c>
      <c r="AG29" s="2">
        <v>1</v>
      </c>
      <c r="AH29" s="2">
        <v>2</v>
      </c>
      <c r="AI29" s="2">
        <v>3</v>
      </c>
      <c r="AJ29" s="2">
        <v>4</v>
      </c>
      <c r="AK29" s="2">
        <v>5</v>
      </c>
      <c r="AL29" s="2">
        <v>6</v>
      </c>
      <c r="AM29" s="2">
        <v>7</v>
      </c>
      <c r="AN29" s="2">
        <v>8</v>
      </c>
      <c r="AO29" s="2">
        <v>9</v>
      </c>
      <c r="AP29" s="2">
        <v>10</v>
      </c>
      <c r="AQ29" s="9" t="s">
        <v>2</v>
      </c>
      <c r="AR29" s="10">
        <v>0</v>
      </c>
      <c r="AS29" s="10">
        <v>1</v>
      </c>
      <c r="AT29" s="10">
        <v>2</v>
      </c>
      <c r="AU29" s="10">
        <v>3</v>
      </c>
    </row>
    <row r="30" spans="1:47" x14ac:dyDescent="0.15">
      <c r="A30" s="1">
        <v>1</v>
      </c>
      <c r="B30" s="8">
        <f t="shared" ref="B30:B37" si="9">SUM(N30+W30+AF30+AQ30)</f>
        <v>3</v>
      </c>
      <c r="C30" s="1">
        <v>102</v>
      </c>
      <c r="D30" s="22" t="s">
        <v>60</v>
      </c>
      <c r="E30" s="19" t="s">
        <v>18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N30" s="9">
        <f t="shared" ref="N30:N37" si="10">SUM(F30:M30)</f>
        <v>1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W30" s="9">
        <f t="shared" ref="W30:W37" si="11">SUM(O30:V30)</f>
        <v>1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F30" s="9">
        <f t="shared" ref="AF30:AF37" si="12">SUM(X30:AE30)</f>
        <v>0</v>
      </c>
      <c r="AG30" s="1">
        <v>0</v>
      </c>
      <c r="AH30" s="1">
        <v>1</v>
      </c>
      <c r="AI30" s="1">
        <v>0</v>
      </c>
      <c r="AJ30" s="1">
        <v>0</v>
      </c>
      <c r="AK30" s="1">
        <v>0</v>
      </c>
      <c r="AQ30" s="9">
        <f t="shared" ref="AQ30:AQ37" si="13">SUM(AG30:AP30)</f>
        <v>1</v>
      </c>
      <c r="AR30" s="1">
        <f>COUNTIF(F30:M30,0)+COUNTIF(O30:V30,0)+COUNTIF(X30:AE30,0)+COUNTIF(AG30:AP30,0)</f>
        <v>17</v>
      </c>
      <c r="AS30" s="1">
        <f>COUNTIF(F30:M30,1)+COUNTIF(O30:V30,1)+COUNTIF(X30:AE30,1)+COUNTIF(AG30:AP30,1)</f>
        <v>3</v>
      </c>
      <c r="AT30" s="1">
        <f>COUNTIF(F30:M30,2)+COUNTIF(O30:V30,2)+COUNTIF(X30:AE30,2)+COUNTIF(AG30:AP30,2)</f>
        <v>0</v>
      </c>
      <c r="AU30" s="1">
        <f>COUNTIF(F30:M30,3)+COUNTIF(O30:V30,3)+COUNTIF(X30:AE30,3)+COUNTIF(AG30:AP30,3)</f>
        <v>0</v>
      </c>
    </row>
    <row r="31" spans="1:47" x14ac:dyDescent="0.15">
      <c r="A31" s="1">
        <v>2</v>
      </c>
      <c r="B31" s="8">
        <f t="shared" si="9"/>
        <v>49</v>
      </c>
      <c r="C31" s="1">
        <v>112</v>
      </c>
      <c r="D31" s="22" t="s">
        <v>62</v>
      </c>
      <c r="E31" s="19" t="s">
        <v>13</v>
      </c>
      <c r="F31" s="1">
        <v>3</v>
      </c>
      <c r="G31" s="1">
        <v>3</v>
      </c>
      <c r="H31" s="1">
        <v>2</v>
      </c>
      <c r="I31" s="1">
        <v>3</v>
      </c>
      <c r="J31" s="1">
        <v>3</v>
      </c>
      <c r="N31" s="9">
        <f t="shared" si="10"/>
        <v>14</v>
      </c>
      <c r="O31" s="1">
        <v>5</v>
      </c>
      <c r="P31" s="1">
        <v>3</v>
      </c>
      <c r="Q31" s="1">
        <v>2</v>
      </c>
      <c r="R31" s="1">
        <v>1</v>
      </c>
      <c r="S31" s="1">
        <v>3</v>
      </c>
      <c r="W31" s="9">
        <f t="shared" si="11"/>
        <v>14</v>
      </c>
      <c r="X31" s="1">
        <v>5</v>
      </c>
      <c r="Y31" s="1">
        <v>3</v>
      </c>
      <c r="Z31" s="1">
        <v>3</v>
      </c>
      <c r="AA31" s="1">
        <v>0</v>
      </c>
      <c r="AB31" s="1">
        <v>1</v>
      </c>
      <c r="AF31" s="9">
        <f t="shared" si="12"/>
        <v>12</v>
      </c>
      <c r="AG31" s="1">
        <v>1</v>
      </c>
      <c r="AH31" s="1">
        <v>3</v>
      </c>
      <c r="AI31" s="1">
        <v>2</v>
      </c>
      <c r="AJ31" s="1">
        <v>1</v>
      </c>
      <c r="AK31" s="1">
        <v>2</v>
      </c>
      <c r="AQ31" s="9">
        <f t="shared" si="13"/>
        <v>9</v>
      </c>
      <c r="AR31" s="1">
        <f>COUNTIF(F31:M31,0)+COUNTIF(O31:V31,0)+COUNTIF(X31:AE31,0)+COUNTIF(AG31:AP31,0)</f>
        <v>1</v>
      </c>
      <c r="AS31" s="1">
        <f>COUNTIF(F31:M31,1)+COUNTIF(O31:V31,1)+COUNTIF(X31:AE31,1)+COUNTIF(AG31:AP31,1)</f>
        <v>4</v>
      </c>
      <c r="AT31" s="1">
        <f>COUNTIF(F31:M31,2)+COUNTIF(O31:V31,2)+COUNTIF(X31:AE31,2)+COUNTIF(AG31:AP31,2)</f>
        <v>4</v>
      </c>
      <c r="AU31" s="1">
        <f>COUNTIF(F31:M31,3)+COUNTIF(O31:V31,3)+COUNTIF(X31:AE31,3)+COUNTIF(AG31:AP31,3)</f>
        <v>9</v>
      </c>
    </row>
    <row r="32" spans="1:47" x14ac:dyDescent="0.15">
      <c r="A32" s="1">
        <v>3</v>
      </c>
      <c r="B32" s="8">
        <f t="shared" si="9"/>
        <v>50</v>
      </c>
      <c r="C32" s="1">
        <v>103</v>
      </c>
      <c r="D32" s="22" t="s">
        <v>57</v>
      </c>
      <c r="E32" s="19" t="s">
        <v>13</v>
      </c>
      <c r="F32" s="1">
        <v>3</v>
      </c>
      <c r="G32" s="1">
        <v>3</v>
      </c>
      <c r="H32" s="1">
        <v>1</v>
      </c>
      <c r="I32" s="1">
        <v>0</v>
      </c>
      <c r="J32" s="1">
        <v>5</v>
      </c>
      <c r="N32" s="9">
        <f t="shared" si="10"/>
        <v>12</v>
      </c>
      <c r="O32" s="1">
        <v>3</v>
      </c>
      <c r="P32" s="1">
        <v>3</v>
      </c>
      <c r="Q32" s="1">
        <v>1</v>
      </c>
      <c r="R32" s="1">
        <v>5</v>
      </c>
      <c r="S32" s="1">
        <v>5</v>
      </c>
      <c r="W32" s="9">
        <f t="shared" si="11"/>
        <v>17</v>
      </c>
      <c r="X32" s="1">
        <v>1</v>
      </c>
      <c r="Y32" s="1">
        <v>5</v>
      </c>
      <c r="Z32" s="1">
        <v>2</v>
      </c>
      <c r="AA32" s="1">
        <v>3</v>
      </c>
      <c r="AB32" s="1">
        <v>3</v>
      </c>
      <c r="AF32" s="9">
        <f t="shared" si="12"/>
        <v>14</v>
      </c>
      <c r="AG32" s="1">
        <v>1</v>
      </c>
      <c r="AH32" s="1">
        <v>2</v>
      </c>
      <c r="AI32" s="1">
        <v>1</v>
      </c>
      <c r="AJ32" s="1">
        <v>2</v>
      </c>
      <c r="AK32" s="1">
        <v>1</v>
      </c>
      <c r="AQ32" s="9">
        <f t="shared" si="13"/>
        <v>7</v>
      </c>
      <c r="AR32" s="1">
        <f>COUNTIF(F32:M32,0)+COUNTIF(O32:V32,0)+COUNTIF(X32:AE32,0)+COUNTIF(AG32:AP32,0)</f>
        <v>1</v>
      </c>
      <c r="AS32" s="1">
        <f>COUNTIF(F32:M32,1)+COUNTIF(O32:V32,1)+COUNTIF(X32:AE32,1)+COUNTIF(AG32:AP32,1)</f>
        <v>6</v>
      </c>
      <c r="AT32" s="1">
        <f>COUNTIF(F32:M32,2)+COUNTIF(O32:V32,2)+COUNTIF(X32:AE32,2)+COUNTIF(AG32:AP32,2)</f>
        <v>3</v>
      </c>
      <c r="AU32" s="1">
        <f>COUNTIF(F32:M32,3)+COUNTIF(O32:V32,3)+COUNTIF(X32:AE32,3)+COUNTIF(AG32:AP32,3)</f>
        <v>6</v>
      </c>
    </row>
    <row r="33" spans="1:48" x14ac:dyDescent="0.15">
      <c r="A33" s="1">
        <v>4</v>
      </c>
      <c r="B33" s="8">
        <f t="shared" si="9"/>
        <v>52</v>
      </c>
      <c r="C33" s="1">
        <v>107</v>
      </c>
      <c r="D33" s="22" t="s">
        <v>55</v>
      </c>
      <c r="E33" s="19" t="s">
        <v>13</v>
      </c>
      <c r="F33" s="1">
        <v>5</v>
      </c>
      <c r="G33" s="1">
        <v>3</v>
      </c>
      <c r="H33" s="1">
        <v>2</v>
      </c>
      <c r="I33" s="1">
        <v>3</v>
      </c>
      <c r="J33" s="1">
        <v>1</v>
      </c>
      <c r="N33" s="9">
        <f t="shared" si="10"/>
        <v>14</v>
      </c>
      <c r="O33" s="1">
        <v>0</v>
      </c>
      <c r="P33" s="1">
        <v>5</v>
      </c>
      <c r="Q33" s="1">
        <v>3</v>
      </c>
      <c r="R33" s="1">
        <v>3</v>
      </c>
      <c r="S33" s="1">
        <v>3</v>
      </c>
      <c r="W33" s="9">
        <f t="shared" si="11"/>
        <v>14</v>
      </c>
      <c r="X33" s="1">
        <v>2</v>
      </c>
      <c r="Y33" s="1">
        <v>3</v>
      </c>
      <c r="Z33" s="1">
        <v>3</v>
      </c>
      <c r="AA33" s="1">
        <v>1</v>
      </c>
      <c r="AB33" s="1">
        <v>3</v>
      </c>
      <c r="AF33" s="9">
        <f t="shared" si="12"/>
        <v>12</v>
      </c>
      <c r="AG33" s="1">
        <v>0</v>
      </c>
      <c r="AH33" s="1">
        <v>3</v>
      </c>
      <c r="AI33" s="1">
        <v>3</v>
      </c>
      <c r="AJ33" s="1">
        <v>3</v>
      </c>
      <c r="AK33" s="1">
        <v>3</v>
      </c>
      <c r="AQ33" s="9">
        <f t="shared" si="13"/>
        <v>12</v>
      </c>
      <c r="AR33" s="1">
        <f>COUNTIF(F33:M33,0)+COUNTIF(O33:V33,0)+COUNTIF(X33:AE33,0)+COUNTIF(AG33:AP33,0)</f>
        <v>2</v>
      </c>
      <c r="AS33" s="1">
        <f>COUNTIF(F33:M33,1)+COUNTIF(O33:V33,1)+COUNTIF(X33:AE33,1)+COUNTIF(AG33:AP33,1)</f>
        <v>2</v>
      </c>
      <c r="AT33" s="1">
        <f>COUNTIF(F33:M33,2)+COUNTIF(O33:V33,2)+COUNTIF(X33:AE33,2)+COUNTIF(AG33:AP33,2)</f>
        <v>2</v>
      </c>
      <c r="AU33" s="1">
        <f>COUNTIF(F33:M33,3)+COUNTIF(O33:V33,3)+COUNTIF(X33:AE33,3)+COUNTIF(AG33:AP33,3)</f>
        <v>12</v>
      </c>
    </row>
    <row r="34" spans="1:48" x14ac:dyDescent="0.15">
      <c r="A34" s="1">
        <v>5</v>
      </c>
      <c r="B34" s="8">
        <f t="shared" si="9"/>
        <v>62</v>
      </c>
      <c r="C34" s="1">
        <v>111</v>
      </c>
      <c r="D34" s="22" t="s">
        <v>71</v>
      </c>
      <c r="E34" s="19" t="s">
        <v>18</v>
      </c>
      <c r="F34" s="1">
        <v>3</v>
      </c>
      <c r="G34" s="1">
        <v>3</v>
      </c>
      <c r="H34" s="1">
        <v>3</v>
      </c>
      <c r="I34" s="1">
        <v>3</v>
      </c>
      <c r="J34" s="1">
        <v>3</v>
      </c>
      <c r="N34" s="9">
        <f t="shared" si="10"/>
        <v>15</v>
      </c>
      <c r="O34" s="1">
        <v>3</v>
      </c>
      <c r="P34" s="1">
        <v>5</v>
      </c>
      <c r="Q34" s="1">
        <v>3</v>
      </c>
      <c r="R34" s="1">
        <v>3</v>
      </c>
      <c r="S34" s="1">
        <v>3</v>
      </c>
      <c r="W34" s="9">
        <f t="shared" si="11"/>
        <v>17</v>
      </c>
      <c r="X34" s="1">
        <v>3</v>
      </c>
      <c r="Y34" s="1">
        <v>3</v>
      </c>
      <c r="Z34" s="1">
        <v>3</v>
      </c>
      <c r="AA34" s="1">
        <v>3</v>
      </c>
      <c r="AB34" s="1">
        <v>3</v>
      </c>
      <c r="AF34" s="9">
        <f t="shared" si="12"/>
        <v>15</v>
      </c>
      <c r="AG34" s="1">
        <v>3</v>
      </c>
      <c r="AH34" s="1">
        <v>3</v>
      </c>
      <c r="AI34" s="1">
        <v>3</v>
      </c>
      <c r="AJ34" s="1">
        <v>3</v>
      </c>
      <c r="AK34" s="1">
        <v>3</v>
      </c>
      <c r="AQ34" s="9">
        <f t="shared" si="13"/>
        <v>15</v>
      </c>
      <c r="AR34" s="1">
        <v>0</v>
      </c>
      <c r="AS34" s="1">
        <v>0</v>
      </c>
      <c r="AT34" s="1">
        <v>0</v>
      </c>
      <c r="AU34" s="1">
        <v>0</v>
      </c>
    </row>
    <row r="35" spans="1:48" x14ac:dyDescent="0.15">
      <c r="A35" s="1">
        <v>6</v>
      </c>
      <c r="B35" s="8">
        <f t="shared" si="9"/>
        <v>66</v>
      </c>
      <c r="C35" s="1">
        <v>109</v>
      </c>
      <c r="D35" s="22" t="s">
        <v>70</v>
      </c>
      <c r="E35" s="19" t="s">
        <v>18</v>
      </c>
      <c r="F35" s="1">
        <v>3</v>
      </c>
      <c r="G35" s="1">
        <v>5</v>
      </c>
      <c r="H35" s="1">
        <v>3</v>
      </c>
      <c r="I35" s="1">
        <v>3</v>
      </c>
      <c r="J35" s="1">
        <v>5</v>
      </c>
      <c r="N35" s="9">
        <f t="shared" si="10"/>
        <v>19</v>
      </c>
      <c r="O35" s="1">
        <v>3</v>
      </c>
      <c r="P35" s="1">
        <v>5</v>
      </c>
      <c r="Q35" s="1">
        <v>3</v>
      </c>
      <c r="R35" s="1">
        <v>3</v>
      </c>
      <c r="S35" s="1">
        <v>3</v>
      </c>
      <c r="W35" s="9">
        <f t="shared" si="11"/>
        <v>17</v>
      </c>
      <c r="X35" s="1">
        <v>3</v>
      </c>
      <c r="Y35" s="1">
        <v>3</v>
      </c>
      <c r="Z35" s="1">
        <v>3</v>
      </c>
      <c r="AA35" s="1">
        <v>3</v>
      </c>
      <c r="AB35" s="1">
        <v>3</v>
      </c>
      <c r="AF35" s="9">
        <f t="shared" si="12"/>
        <v>15</v>
      </c>
      <c r="AG35" s="1">
        <v>3</v>
      </c>
      <c r="AH35" s="1">
        <v>3</v>
      </c>
      <c r="AI35" s="1">
        <v>3</v>
      </c>
      <c r="AJ35" s="1">
        <v>3</v>
      </c>
      <c r="AK35" s="1">
        <v>3</v>
      </c>
      <c r="AQ35" s="9">
        <f t="shared" si="13"/>
        <v>15</v>
      </c>
      <c r="AR35" s="1">
        <f>COUNTIF(F35:M35,0)+COUNTIF(O35:V35,0)+COUNTIF(X35:AE35,0)+COUNTIF(AG35:AP35,0)</f>
        <v>0</v>
      </c>
      <c r="AS35" s="1">
        <f>COUNTIF(F35:M35,1)+COUNTIF(O35:V35,1)+COUNTIF(X35:AE35,1)+COUNTIF(AG35:AP35,1)</f>
        <v>0</v>
      </c>
      <c r="AT35" s="1">
        <f>COUNTIF(F35:M35,2)+COUNTIF(O35:V35,2)+COUNTIF(X35:AE35,2)+COUNTIF(AG35:AP35,2)</f>
        <v>0</v>
      </c>
      <c r="AU35" s="1">
        <f>COUNTIF(F35:M35,3)+COUNTIF(O35:V35,3)+COUNTIF(X35:AE35,3)+COUNTIF(AG35:AP35,3)</f>
        <v>17</v>
      </c>
    </row>
    <row r="36" spans="1:48" x14ac:dyDescent="0.15">
      <c r="A36" s="1">
        <v>7</v>
      </c>
      <c r="B36" s="8">
        <f t="shared" si="9"/>
        <v>67</v>
      </c>
      <c r="C36" s="1">
        <v>110</v>
      </c>
      <c r="D36" s="22" t="s">
        <v>65</v>
      </c>
      <c r="E36" s="19" t="s">
        <v>13</v>
      </c>
      <c r="F36" s="1">
        <v>3</v>
      </c>
      <c r="G36" s="1">
        <v>5</v>
      </c>
      <c r="H36" s="1">
        <v>5</v>
      </c>
      <c r="I36" s="1">
        <v>2</v>
      </c>
      <c r="J36" s="1">
        <v>5</v>
      </c>
      <c r="N36" s="9">
        <f t="shared" si="10"/>
        <v>20</v>
      </c>
      <c r="O36" s="1">
        <v>5</v>
      </c>
      <c r="P36" s="1">
        <v>3</v>
      </c>
      <c r="Q36" s="1">
        <v>3</v>
      </c>
      <c r="R36" s="1">
        <v>3</v>
      </c>
      <c r="S36" s="1">
        <v>2</v>
      </c>
      <c r="W36" s="9">
        <f t="shared" si="11"/>
        <v>16</v>
      </c>
      <c r="X36" s="25">
        <v>3</v>
      </c>
      <c r="Y36" s="1">
        <v>3</v>
      </c>
      <c r="Z36" s="1">
        <v>3</v>
      </c>
      <c r="AA36" s="1">
        <v>3</v>
      </c>
      <c r="AB36" s="1">
        <v>2</v>
      </c>
      <c r="AF36" s="9">
        <f t="shared" si="12"/>
        <v>14</v>
      </c>
      <c r="AG36" s="25">
        <v>5</v>
      </c>
      <c r="AH36" s="1">
        <v>3</v>
      </c>
      <c r="AI36" s="1">
        <v>3</v>
      </c>
      <c r="AJ36" s="1">
        <v>3</v>
      </c>
      <c r="AK36" s="1">
        <v>3</v>
      </c>
      <c r="AQ36" s="9">
        <f t="shared" si="13"/>
        <v>17</v>
      </c>
      <c r="AR36" s="1">
        <f>COUNTIF(F36:M36,0)+COUNTIF(O36:V36,0)+COUNTIF(X36:AE36,0)+COUNTIF(AG36:AP36,0)</f>
        <v>0</v>
      </c>
      <c r="AS36" s="1">
        <f>COUNTIF(F36:M36,1)+COUNTIF(O36:V36,1)+COUNTIF(X36:AE36,1)+COUNTIF(AG36:AP36,1)</f>
        <v>0</v>
      </c>
      <c r="AT36" s="1">
        <f>COUNTIF(F36:M36,2)+COUNTIF(O36:V36,2)+COUNTIF(X36:AE36,2)+COUNTIF(AG36:AP36,2)</f>
        <v>3</v>
      </c>
      <c r="AU36" s="1">
        <f>COUNTIF(F36:M36,3)+COUNTIF(O36:V36,3)+COUNTIF(X36:AE36,3)+COUNTIF(AG36:AP36,3)</f>
        <v>12</v>
      </c>
    </row>
    <row r="37" spans="1:48" x14ac:dyDescent="0.15">
      <c r="A37" s="1">
        <v>8</v>
      </c>
      <c r="B37" s="8">
        <f t="shared" si="9"/>
        <v>74</v>
      </c>
      <c r="C37" s="1">
        <v>106</v>
      </c>
      <c r="D37" s="22" t="s">
        <v>56</v>
      </c>
      <c r="E37" s="19" t="s">
        <v>13</v>
      </c>
      <c r="F37" s="1">
        <v>5</v>
      </c>
      <c r="G37" s="1">
        <v>3</v>
      </c>
      <c r="H37" s="1">
        <v>3</v>
      </c>
      <c r="I37" s="1">
        <v>5</v>
      </c>
      <c r="J37" s="1">
        <v>5</v>
      </c>
      <c r="N37" s="9">
        <f t="shared" si="10"/>
        <v>21</v>
      </c>
      <c r="O37" s="1">
        <v>3</v>
      </c>
      <c r="P37" s="1">
        <v>3</v>
      </c>
      <c r="Q37" s="1">
        <v>3</v>
      </c>
      <c r="R37" s="1">
        <v>5</v>
      </c>
      <c r="S37" s="1">
        <v>5</v>
      </c>
      <c r="W37" s="9">
        <f t="shared" si="11"/>
        <v>19</v>
      </c>
      <c r="X37" s="1">
        <v>3</v>
      </c>
      <c r="Y37" s="1">
        <v>3</v>
      </c>
      <c r="Z37" s="1">
        <v>3</v>
      </c>
      <c r="AA37" s="1">
        <v>5</v>
      </c>
      <c r="AB37" s="1">
        <v>3</v>
      </c>
      <c r="AF37" s="9">
        <f t="shared" si="12"/>
        <v>17</v>
      </c>
      <c r="AG37" s="1">
        <v>5</v>
      </c>
      <c r="AH37" s="1">
        <v>3</v>
      </c>
      <c r="AI37" s="1">
        <v>3</v>
      </c>
      <c r="AJ37" s="1">
        <v>3</v>
      </c>
      <c r="AK37" s="1">
        <v>3</v>
      </c>
      <c r="AQ37" s="9">
        <f t="shared" si="13"/>
        <v>17</v>
      </c>
      <c r="AR37" s="1">
        <f>COUNTIF(F37:M37,0)+COUNTIF(O37:V37,0)+COUNTIF(X37:AE37,0)+COUNTIF(AG37:AP37,0)</f>
        <v>0</v>
      </c>
      <c r="AS37" s="1">
        <f>COUNTIF(F37:M37,1)+COUNTIF(O37:V37,1)+COUNTIF(X37:AE37,1)+COUNTIF(AG37:AP37,1)</f>
        <v>0</v>
      </c>
      <c r="AT37" s="1">
        <f>COUNTIF(F37:M37,2)+COUNTIF(O37:V37,2)+COUNTIF(X37:AE37,2)+COUNTIF(AG37:AP37,2)</f>
        <v>0</v>
      </c>
      <c r="AU37" s="1">
        <f>COUNTIF(F37:M37,3)+COUNTIF(O37:V37,3)+COUNTIF(X37:AE37,3)+COUNTIF(AG37:AP37,3)</f>
        <v>13</v>
      </c>
      <c r="AV37" s="1">
        <v>0</v>
      </c>
    </row>
    <row r="38" spans="1:48" x14ac:dyDescent="0.15">
      <c r="D38" s="23"/>
      <c r="E38" s="11"/>
    </row>
    <row r="39" spans="1:48" x14ac:dyDescent="0.15">
      <c r="D39" s="23"/>
      <c r="E39" s="11"/>
    </row>
    <row r="40" spans="1:48" x14ac:dyDescent="0.15">
      <c r="D40" s="23"/>
      <c r="E40" s="11"/>
    </row>
    <row r="41" spans="1:48" x14ac:dyDescent="0.15">
      <c r="D41" s="23"/>
      <c r="E41" s="11"/>
    </row>
    <row r="42" spans="1:48" s="6" customFormat="1" x14ac:dyDescent="0.15">
      <c r="A42" s="15"/>
      <c r="B42" s="16"/>
      <c r="C42" s="2"/>
      <c r="D42" s="21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6"/>
      <c r="AS42" s="36"/>
      <c r="AT42" s="36"/>
      <c r="AU42" s="36"/>
    </row>
    <row r="43" spans="1:48" s="6" customFormat="1" x14ac:dyDescent="0.15">
      <c r="A43" s="2"/>
      <c r="B43" s="8"/>
      <c r="C43" s="2"/>
      <c r="D43" s="21"/>
      <c r="F43" s="2"/>
      <c r="G43" s="2"/>
      <c r="H43" s="2"/>
      <c r="I43" s="2"/>
      <c r="J43" s="2"/>
      <c r="K43" s="2"/>
      <c r="L43" s="2"/>
      <c r="M43" s="2"/>
      <c r="N43" s="9"/>
      <c r="O43" s="2"/>
      <c r="P43" s="2"/>
      <c r="Q43" s="2"/>
      <c r="R43" s="2"/>
      <c r="S43" s="2"/>
      <c r="T43" s="2"/>
      <c r="U43" s="2"/>
      <c r="V43" s="2"/>
      <c r="W43" s="9"/>
      <c r="X43" s="2"/>
      <c r="Y43" s="2"/>
      <c r="Z43" s="2"/>
      <c r="AA43" s="2"/>
      <c r="AB43" s="2"/>
      <c r="AC43" s="2"/>
      <c r="AD43" s="2"/>
      <c r="AE43" s="2"/>
      <c r="AF43" s="9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9"/>
      <c r="AR43" s="10"/>
      <c r="AS43" s="10"/>
      <c r="AT43" s="10"/>
      <c r="AU43" s="10"/>
    </row>
    <row r="44" spans="1:48" x14ac:dyDescent="0.15">
      <c r="D44" s="23"/>
      <c r="E44" s="11"/>
    </row>
    <row r="45" spans="1:48" x14ac:dyDescent="0.15">
      <c r="D45" s="23"/>
      <c r="E45" s="11"/>
    </row>
    <row r="46" spans="1:48" x14ac:dyDescent="0.15">
      <c r="D46" s="23"/>
      <c r="E46" s="11"/>
    </row>
    <row r="47" spans="1:48" x14ac:dyDescent="0.15">
      <c r="D47" s="23"/>
      <c r="E47" s="11"/>
    </row>
    <row r="48" spans="1:48" x14ac:dyDescent="0.15">
      <c r="D48" s="23"/>
      <c r="E48" s="11"/>
    </row>
    <row r="49" spans="1:47" x14ac:dyDescent="0.15">
      <c r="D49" s="23"/>
      <c r="E49" s="11"/>
    </row>
    <row r="50" spans="1:47" x14ac:dyDescent="0.15">
      <c r="D50" s="23"/>
      <c r="E50" s="11"/>
    </row>
    <row r="51" spans="1:47" x14ac:dyDescent="0.15">
      <c r="D51" s="23"/>
      <c r="E51" s="11"/>
    </row>
    <row r="52" spans="1:47" x14ac:dyDescent="0.15">
      <c r="D52" s="23"/>
      <c r="E52" s="11"/>
    </row>
    <row r="53" spans="1:47" x14ac:dyDescent="0.15">
      <c r="D53" s="23"/>
      <c r="E53" s="11"/>
    </row>
    <row r="54" spans="1:47" x14ac:dyDescent="0.15">
      <c r="D54" s="23"/>
      <c r="E54" s="11"/>
    </row>
    <row r="55" spans="1:47" x14ac:dyDescent="0.15">
      <c r="D55" s="23"/>
      <c r="E55" s="11"/>
    </row>
    <row r="56" spans="1:47" x14ac:dyDescent="0.15">
      <c r="D56" s="23"/>
      <c r="E56" s="11"/>
    </row>
    <row r="57" spans="1:47" x14ac:dyDescent="0.15">
      <c r="D57" s="23"/>
      <c r="E57" s="11"/>
    </row>
    <row r="58" spans="1:47" x14ac:dyDescent="0.15">
      <c r="D58" s="23"/>
      <c r="E58" s="11"/>
    </row>
    <row r="59" spans="1:47" s="6" customFormat="1" x14ac:dyDescent="0.15">
      <c r="A59" s="15"/>
      <c r="B59" s="8"/>
      <c r="C59" s="2"/>
      <c r="D59" s="21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6"/>
      <c r="AS59" s="36"/>
      <c r="AT59" s="36"/>
      <c r="AU59" s="36"/>
    </row>
    <row r="60" spans="1:47" s="6" customFormat="1" x14ac:dyDescent="0.15">
      <c r="A60" s="2"/>
      <c r="B60" s="8"/>
      <c r="C60" s="2"/>
      <c r="D60" s="21"/>
      <c r="F60" s="2"/>
      <c r="G60" s="2"/>
      <c r="H60" s="2"/>
      <c r="I60" s="2"/>
      <c r="J60" s="2"/>
      <c r="K60" s="2"/>
      <c r="L60" s="2"/>
      <c r="M60" s="2"/>
      <c r="N60" s="9"/>
      <c r="O60" s="2"/>
      <c r="P60" s="2"/>
      <c r="Q60" s="2"/>
      <c r="R60" s="2"/>
      <c r="S60" s="2"/>
      <c r="T60" s="2"/>
      <c r="U60" s="2"/>
      <c r="V60" s="2"/>
      <c r="W60" s="9"/>
      <c r="X60" s="2"/>
      <c r="Y60" s="2"/>
      <c r="Z60" s="2"/>
      <c r="AA60" s="2"/>
      <c r="AB60" s="2"/>
      <c r="AC60" s="2"/>
      <c r="AD60" s="2"/>
      <c r="AE60" s="2"/>
      <c r="AF60" s="9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9"/>
      <c r="AR60" s="10"/>
      <c r="AS60" s="10"/>
      <c r="AT60" s="10"/>
      <c r="AU60" s="10"/>
    </row>
    <row r="61" spans="1:47" x14ac:dyDescent="0.15">
      <c r="D61" s="23"/>
      <c r="E61" s="11"/>
    </row>
    <row r="62" spans="1:47" x14ac:dyDescent="0.15">
      <c r="D62" s="23"/>
      <c r="E62" s="11"/>
    </row>
    <row r="63" spans="1:47" x14ac:dyDescent="0.15">
      <c r="D63" s="23"/>
      <c r="E63" s="11"/>
    </row>
    <row r="64" spans="1:47" x14ac:dyDescent="0.15">
      <c r="D64" s="23"/>
      <c r="E64" s="11"/>
    </row>
    <row r="65" spans="1:48" x14ac:dyDescent="0.15">
      <c r="A65" s="18"/>
      <c r="D65" s="23"/>
      <c r="E65" s="11"/>
    </row>
    <row r="66" spans="1:48" x14ac:dyDescent="0.15">
      <c r="D66" s="23"/>
      <c r="E66" s="11"/>
    </row>
    <row r="67" spans="1:48" x14ac:dyDescent="0.15">
      <c r="D67" s="23"/>
      <c r="E67" s="11"/>
    </row>
    <row r="68" spans="1:48" x14ac:dyDescent="0.15">
      <c r="D68" s="23"/>
      <c r="E68" s="11"/>
    </row>
    <row r="69" spans="1:48" x14ac:dyDescent="0.15">
      <c r="D69" s="23"/>
      <c r="E69" s="11"/>
    </row>
    <row r="70" spans="1:48" x14ac:dyDescent="0.15">
      <c r="D70" s="23"/>
      <c r="E70" s="11"/>
    </row>
    <row r="71" spans="1:48" x14ac:dyDescent="0.15">
      <c r="D71" s="23"/>
      <c r="E71" s="11"/>
    </row>
    <row r="72" spans="1:48" x14ac:dyDescent="0.15">
      <c r="D72" s="23"/>
      <c r="E72" s="11"/>
    </row>
    <row r="73" spans="1:48" x14ac:dyDescent="0.15">
      <c r="D73" s="23"/>
      <c r="E73" s="11"/>
    </row>
    <row r="74" spans="1:48" x14ac:dyDescent="0.15">
      <c r="D74" s="23"/>
      <c r="E74" s="11"/>
    </row>
    <row r="75" spans="1:48" s="6" customFormat="1" x14ac:dyDescent="0.15">
      <c r="A75" s="15"/>
      <c r="B75" s="16"/>
      <c r="C75" s="2"/>
      <c r="D75" s="21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6"/>
      <c r="AS75" s="36"/>
      <c r="AT75" s="36"/>
      <c r="AU75" s="36"/>
    </row>
    <row r="76" spans="1:48" s="6" customFormat="1" x14ac:dyDescent="0.15">
      <c r="A76" s="2"/>
      <c r="B76" s="8"/>
      <c r="C76" s="2"/>
      <c r="D76" s="21"/>
      <c r="F76" s="2"/>
      <c r="G76" s="2"/>
      <c r="H76" s="2"/>
      <c r="I76" s="2"/>
      <c r="J76" s="2"/>
      <c r="K76" s="2"/>
      <c r="L76" s="2"/>
      <c r="M76" s="2"/>
      <c r="N76" s="9"/>
      <c r="O76" s="2"/>
      <c r="P76" s="2"/>
      <c r="Q76" s="2"/>
      <c r="R76" s="2"/>
      <c r="S76" s="2"/>
      <c r="T76" s="2"/>
      <c r="U76" s="2"/>
      <c r="V76" s="2"/>
      <c r="W76" s="9"/>
      <c r="X76" s="2"/>
      <c r="Y76" s="2"/>
      <c r="Z76" s="2"/>
      <c r="AA76" s="2"/>
      <c r="AB76" s="2"/>
      <c r="AC76" s="2"/>
      <c r="AD76" s="2"/>
      <c r="AE76" s="2"/>
      <c r="AF76" s="9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9"/>
      <c r="AR76" s="10"/>
      <c r="AS76" s="10"/>
      <c r="AT76" s="10"/>
      <c r="AU76" s="10"/>
    </row>
    <row r="77" spans="1:48" s="17" customFormat="1" x14ac:dyDescent="0.15">
      <c r="A77" s="1"/>
      <c r="B77" s="8"/>
      <c r="C77" s="1"/>
      <c r="D77" s="23"/>
      <c r="E77" s="11"/>
      <c r="F77" s="1"/>
      <c r="G77" s="1"/>
      <c r="H77" s="1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9"/>
      <c r="X77" s="1"/>
      <c r="Y77" s="1"/>
      <c r="Z77" s="1"/>
      <c r="AA77" s="1"/>
      <c r="AB77" s="1"/>
      <c r="AC77" s="1"/>
      <c r="AD77" s="1"/>
      <c r="AE77" s="1"/>
      <c r="AF77" s="9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9"/>
      <c r="AR77" s="1"/>
      <c r="AS77" s="1"/>
      <c r="AT77" s="1"/>
      <c r="AU77" s="1"/>
      <c r="AV77"/>
    </row>
    <row r="78" spans="1:48" x14ac:dyDescent="0.15">
      <c r="D78" s="23"/>
      <c r="E78" s="11"/>
    </row>
    <row r="79" spans="1:48" x14ac:dyDescent="0.15">
      <c r="D79" s="23"/>
      <c r="E79" s="11"/>
    </row>
    <row r="80" spans="1:48" x14ac:dyDescent="0.15">
      <c r="D80" s="23"/>
      <c r="E80" s="11"/>
    </row>
    <row r="81" spans="1:48" x14ac:dyDescent="0.15">
      <c r="D81" s="23"/>
      <c r="E81" s="11"/>
    </row>
    <row r="82" spans="1:48" x14ac:dyDescent="0.15">
      <c r="D82" s="23"/>
      <c r="E82" s="11"/>
    </row>
    <row r="83" spans="1:48" x14ac:dyDescent="0.15">
      <c r="D83" s="23"/>
      <c r="E83" s="11"/>
    </row>
    <row r="84" spans="1:48" x14ac:dyDescent="0.15">
      <c r="D84" s="23"/>
      <c r="E84" s="11"/>
    </row>
    <row r="85" spans="1:48" x14ac:dyDescent="0.15">
      <c r="D85" s="23"/>
      <c r="E85" s="11"/>
    </row>
    <row r="86" spans="1:48" x14ac:dyDescent="0.15">
      <c r="D86" s="23"/>
      <c r="E86" s="11"/>
    </row>
    <row r="87" spans="1:48" x14ac:dyDescent="0.15">
      <c r="D87" s="23"/>
      <c r="E87" s="11"/>
    </row>
    <row r="88" spans="1:48" s="6" customFormat="1" x14ac:dyDescent="0.15">
      <c r="A88" s="15"/>
      <c r="B88" s="8"/>
      <c r="C88" s="2"/>
      <c r="D88" s="21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6"/>
      <c r="AS88" s="36"/>
      <c r="AT88" s="36"/>
      <c r="AU88" s="36"/>
    </row>
    <row r="89" spans="1:48" s="6" customFormat="1" x14ac:dyDescent="0.15">
      <c r="A89" s="2"/>
      <c r="B89" s="8"/>
      <c r="C89" s="2"/>
      <c r="D89" s="21"/>
      <c r="F89" s="2"/>
      <c r="G89" s="2"/>
      <c r="H89" s="2"/>
      <c r="I89" s="2"/>
      <c r="J89" s="2"/>
      <c r="K89" s="2"/>
      <c r="L89" s="2"/>
      <c r="M89" s="2"/>
      <c r="N89" s="9"/>
      <c r="O89" s="2"/>
      <c r="P89" s="2"/>
      <c r="Q89" s="2"/>
      <c r="R89" s="2"/>
      <c r="S89" s="2"/>
      <c r="T89" s="2"/>
      <c r="U89" s="2"/>
      <c r="V89" s="2"/>
      <c r="W89" s="9"/>
      <c r="X89" s="2"/>
      <c r="Y89" s="2"/>
      <c r="Z89" s="2"/>
      <c r="AA89" s="2"/>
      <c r="AB89" s="2"/>
      <c r="AC89" s="2"/>
      <c r="AD89" s="2"/>
      <c r="AE89" s="2"/>
      <c r="AF89" s="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9"/>
      <c r="AR89" s="10"/>
      <c r="AS89" s="10"/>
      <c r="AT89" s="10"/>
      <c r="AU89" s="10"/>
    </row>
    <row r="90" spans="1:48" x14ac:dyDescent="0.15">
      <c r="D90" s="23"/>
      <c r="E90" s="11"/>
    </row>
    <row r="91" spans="1:48" x14ac:dyDescent="0.15">
      <c r="D91" s="23"/>
      <c r="E91" s="11"/>
    </row>
    <row r="92" spans="1:48" x14ac:dyDescent="0.15">
      <c r="D92" s="23"/>
      <c r="E92" s="11"/>
    </row>
    <row r="93" spans="1:48" x14ac:dyDescent="0.15">
      <c r="D93" s="23"/>
      <c r="E93" s="11"/>
      <c r="AV93" s="1"/>
    </row>
    <row r="94" spans="1:48" x14ac:dyDescent="0.15">
      <c r="D94" s="23"/>
      <c r="E94" s="11"/>
      <c r="AV94" s="1"/>
    </row>
    <row r="95" spans="1:48" x14ac:dyDescent="0.15">
      <c r="D95" s="23"/>
      <c r="E95" s="11"/>
      <c r="AV95" s="1"/>
    </row>
    <row r="96" spans="1:48" x14ac:dyDescent="0.15">
      <c r="D96" s="23"/>
      <c r="E96" s="11"/>
      <c r="AV96" s="1"/>
    </row>
    <row r="97" spans="1:48" s="6" customFormat="1" x14ac:dyDescent="0.15">
      <c r="A97" s="15"/>
      <c r="B97" s="16"/>
      <c r="C97" s="2"/>
      <c r="D97" s="21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6"/>
      <c r="AS97" s="36"/>
      <c r="AT97" s="36"/>
      <c r="AU97" s="36"/>
    </row>
    <row r="98" spans="1:48" s="6" customFormat="1" x14ac:dyDescent="0.15">
      <c r="A98" s="2"/>
      <c r="B98" s="8"/>
      <c r="C98" s="2"/>
      <c r="D98" s="21"/>
      <c r="F98" s="2"/>
      <c r="G98" s="2"/>
      <c r="H98" s="2"/>
      <c r="I98" s="2"/>
      <c r="J98" s="2"/>
      <c r="K98" s="2"/>
      <c r="L98" s="2"/>
      <c r="M98" s="2"/>
      <c r="N98" s="9"/>
      <c r="O98" s="2"/>
      <c r="P98" s="2"/>
      <c r="Q98" s="2"/>
      <c r="R98" s="2"/>
      <c r="S98" s="2"/>
      <c r="T98" s="2"/>
      <c r="U98" s="2"/>
      <c r="V98" s="2"/>
      <c r="W98" s="9"/>
      <c r="X98" s="2"/>
      <c r="Y98" s="2"/>
      <c r="Z98" s="2"/>
      <c r="AA98" s="2"/>
      <c r="AB98" s="2"/>
      <c r="AC98" s="2"/>
      <c r="AD98" s="2"/>
      <c r="AE98" s="2"/>
      <c r="AF98" s="9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9"/>
      <c r="AR98" s="10"/>
      <c r="AS98" s="10"/>
      <c r="AT98" s="10"/>
      <c r="AU98" s="10"/>
      <c r="AV98" s="1"/>
    </row>
    <row r="99" spans="1:48" x14ac:dyDescent="0.15">
      <c r="D99" s="23"/>
      <c r="E99" s="11"/>
      <c r="AV99" s="1"/>
    </row>
    <row r="100" spans="1:48" x14ac:dyDescent="0.15">
      <c r="D100" s="23"/>
      <c r="E100" s="11"/>
      <c r="AV100" s="1"/>
    </row>
    <row r="101" spans="1:48" x14ac:dyDescent="0.15">
      <c r="D101" s="23"/>
      <c r="E101" s="11"/>
      <c r="AV101" s="1"/>
    </row>
    <row r="102" spans="1:48" x14ac:dyDescent="0.15">
      <c r="D102" s="23"/>
      <c r="E102" s="11"/>
      <c r="AV102" s="1"/>
    </row>
    <row r="103" spans="1:48" x14ac:dyDescent="0.15">
      <c r="D103" s="23"/>
      <c r="E103" s="11"/>
    </row>
    <row r="104" spans="1:48" x14ac:dyDescent="0.15">
      <c r="D104" s="23"/>
      <c r="E104" s="11"/>
    </row>
    <row r="105" spans="1:48" x14ac:dyDescent="0.15">
      <c r="D105" s="23"/>
      <c r="E105" s="11"/>
    </row>
    <row r="106" spans="1:48" s="6" customFormat="1" x14ac:dyDescent="0.15">
      <c r="A106" s="15"/>
      <c r="B106" s="8"/>
      <c r="C106" s="2"/>
      <c r="D106" s="21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6"/>
      <c r="AS106" s="36"/>
      <c r="AT106" s="36"/>
      <c r="AU106" s="36"/>
    </row>
    <row r="107" spans="1:48" s="6" customFormat="1" x14ac:dyDescent="0.15">
      <c r="A107" s="2"/>
      <c r="B107" s="8"/>
      <c r="C107" s="2"/>
      <c r="D107" s="21"/>
      <c r="F107" s="2"/>
      <c r="G107" s="2"/>
      <c r="H107" s="2"/>
      <c r="I107" s="2"/>
      <c r="J107" s="2"/>
      <c r="K107" s="2"/>
      <c r="L107" s="2"/>
      <c r="M107" s="2"/>
      <c r="N107" s="9"/>
      <c r="O107" s="2"/>
      <c r="P107" s="2"/>
      <c r="Q107" s="2"/>
      <c r="R107" s="2"/>
      <c r="S107" s="2"/>
      <c r="T107" s="2"/>
      <c r="U107" s="2"/>
      <c r="V107" s="2"/>
      <c r="W107" s="9"/>
      <c r="X107" s="2"/>
      <c r="Y107" s="2"/>
      <c r="Z107" s="2"/>
      <c r="AA107" s="2"/>
      <c r="AB107" s="2"/>
      <c r="AC107" s="2"/>
      <c r="AD107" s="2"/>
      <c r="AE107" s="2"/>
      <c r="AF107" s="9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9"/>
      <c r="AR107" s="10"/>
      <c r="AS107" s="10"/>
      <c r="AT107" s="10"/>
      <c r="AU107" s="10"/>
      <c r="AV107" s="1"/>
    </row>
    <row r="108" spans="1:48" x14ac:dyDescent="0.15">
      <c r="D108" s="23"/>
      <c r="E108" s="11"/>
      <c r="AV108" s="1"/>
    </row>
    <row r="109" spans="1:48" x14ac:dyDescent="0.15">
      <c r="D109" s="23"/>
      <c r="E109" s="11"/>
      <c r="AV109" s="1"/>
    </row>
    <row r="110" spans="1:48" x14ac:dyDescent="0.15">
      <c r="D110" s="23"/>
      <c r="E110" s="11"/>
      <c r="AV110" s="1"/>
    </row>
    <row r="111" spans="1:48" x14ac:dyDescent="0.15">
      <c r="D111" s="23"/>
      <c r="E111" s="11"/>
    </row>
    <row r="112" spans="1:48" x14ac:dyDescent="0.15">
      <c r="D112" s="23"/>
      <c r="E112" s="11"/>
    </row>
    <row r="113" spans="1:47" s="6" customFormat="1" x14ac:dyDescent="0.15">
      <c r="A113" s="15"/>
      <c r="B113" s="16"/>
      <c r="C113" s="2"/>
      <c r="D113" s="21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6"/>
      <c r="AS113" s="36"/>
      <c r="AT113" s="36"/>
      <c r="AU113" s="36"/>
    </row>
    <row r="114" spans="1:47" s="6" customFormat="1" x14ac:dyDescent="0.15">
      <c r="A114" s="2"/>
      <c r="B114" s="8"/>
      <c r="C114" s="2"/>
      <c r="D114" s="21"/>
      <c r="F114" s="2"/>
      <c r="G114" s="2"/>
      <c r="H114" s="2"/>
      <c r="I114" s="2"/>
      <c r="J114" s="2"/>
      <c r="K114" s="2"/>
      <c r="L114" s="2"/>
      <c r="M114" s="2"/>
      <c r="N114" s="9"/>
      <c r="O114" s="2"/>
      <c r="P114" s="2"/>
      <c r="Q114" s="2"/>
      <c r="R114" s="2"/>
      <c r="S114" s="2"/>
      <c r="T114" s="2"/>
      <c r="U114" s="2"/>
      <c r="V114" s="2"/>
      <c r="W114" s="9"/>
      <c r="X114" s="2"/>
      <c r="Y114" s="2"/>
      <c r="Z114" s="2"/>
      <c r="AA114" s="2"/>
      <c r="AB114" s="2"/>
      <c r="AC114" s="2"/>
      <c r="AD114" s="2"/>
      <c r="AE114" s="2"/>
      <c r="AF114" s="9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9"/>
      <c r="AR114" s="10"/>
      <c r="AS114" s="10"/>
      <c r="AT114" s="10"/>
      <c r="AU114" s="10"/>
    </row>
    <row r="115" spans="1:47" x14ac:dyDescent="0.15">
      <c r="D115" s="23"/>
      <c r="E115" s="11"/>
    </row>
    <row r="116" spans="1:47" x14ac:dyDescent="0.15">
      <c r="D116" s="23"/>
      <c r="E116" s="11"/>
    </row>
    <row r="117" spans="1:47" x14ac:dyDescent="0.15">
      <c r="D117" s="23"/>
      <c r="E117" s="11"/>
    </row>
    <row r="118" spans="1:47" x14ac:dyDescent="0.15">
      <c r="D118" s="23"/>
      <c r="E118" s="11"/>
    </row>
    <row r="119" spans="1:47" s="6" customFormat="1" x14ac:dyDescent="0.15">
      <c r="A119" s="15"/>
      <c r="B119" s="8"/>
      <c r="C119" s="2"/>
      <c r="D119" s="21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6"/>
      <c r="AS119" s="36"/>
      <c r="AT119" s="36"/>
      <c r="AU119" s="36"/>
    </row>
    <row r="120" spans="1:47" s="6" customFormat="1" x14ac:dyDescent="0.15">
      <c r="A120" s="2"/>
      <c r="B120" s="8"/>
      <c r="C120" s="2"/>
      <c r="D120" s="21"/>
      <c r="F120" s="2"/>
      <c r="G120" s="2"/>
      <c r="H120" s="2"/>
      <c r="I120" s="2"/>
      <c r="J120" s="2"/>
      <c r="K120" s="2"/>
      <c r="L120" s="2"/>
      <c r="M120" s="2"/>
      <c r="N120" s="9"/>
      <c r="O120" s="2"/>
      <c r="P120" s="2"/>
      <c r="Q120" s="2"/>
      <c r="R120" s="2"/>
      <c r="S120" s="2"/>
      <c r="T120" s="2"/>
      <c r="U120" s="2"/>
      <c r="V120" s="2"/>
      <c r="W120" s="9"/>
      <c r="X120" s="2"/>
      <c r="Y120" s="2"/>
      <c r="Z120" s="2"/>
      <c r="AA120" s="2"/>
      <c r="AB120" s="2"/>
      <c r="AC120" s="2"/>
      <c r="AD120" s="2"/>
      <c r="AE120" s="2"/>
      <c r="AF120" s="9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9"/>
      <c r="AR120" s="10"/>
      <c r="AS120" s="10"/>
      <c r="AT120" s="10"/>
      <c r="AU120" s="10"/>
    </row>
    <row r="121" spans="1:47" x14ac:dyDescent="0.15">
      <c r="D121" s="23"/>
      <c r="E121" s="11"/>
    </row>
    <row r="122" spans="1:47" x14ac:dyDescent="0.15">
      <c r="D122" s="23"/>
      <c r="E122" s="11"/>
    </row>
    <row r="123" spans="1:47" x14ac:dyDescent="0.15">
      <c r="D123" s="23"/>
      <c r="E123" s="11"/>
    </row>
    <row r="124" spans="1:47" x14ac:dyDescent="0.15">
      <c r="D124" s="23"/>
      <c r="E124" s="11"/>
    </row>
    <row r="125" spans="1:47" x14ac:dyDescent="0.15">
      <c r="D125" s="23"/>
      <c r="E125" s="11"/>
    </row>
    <row r="126" spans="1:47" x14ac:dyDescent="0.15">
      <c r="D126" s="23"/>
      <c r="E126" s="11"/>
    </row>
    <row r="127" spans="1:47" x14ac:dyDescent="0.15">
      <c r="D127" s="23"/>
      <c r="E127" s="11"/>
    </row>
    <row r="128" spans="1:47" x14ac:dyDescent="0.15">
      <c r="D128" s="23"/>
      <c r="E128" s="11"/>
    </row>
    <row r="129" spans="4:5" x14ac:dyDescent="0.15">
      <c r="D129" s="23"/>
      <c r="E129" s="11"/>
    </row>
    <row r="130" spans="4:5" x14ac:dyDescent="0.15">
      <c r="D130" s="23"/>
      <c r="E130" s="11"/>
    </row>
  </sheetData>
  <sortState xmlns:xlrd2="http://schemas.microsoft.com/office/spreadsheetml/2017/richdata2" ref="B30:AU37">
    <sortCondition ref="B30:B37"/>
    <sortCondition descending="1" ref="AR30:AR37"/>
  </sortState>
  <mergeCells count="55">
    <mergeCell ref="F15:N15"/>
    <mergeCell ref="AG6:AQ6"/>
    <mergeCell ref="AG5:AQ5"/>
    <mergeCell ref="AR5:AU5"/>
    <mergeCell ref="AG15:AQ15"/>
    <mergeCell ref="X15:AF15"/>
    <mergeCell ref="O15:W15"/>
    <mergeCell ref="O6:W6"/>
    <mergeCell ref="F6:N6"/>
    <mergeCell ref="F5:N5"/>
    <mergeCell ref="O5:W5"/>
    <mergeCell ref="X5:AF5"/>
    <mergeCell ref="O42:W42"/>
    <mergeCell ref="F42:N42"/>
    <mergeCell ref="AG59:AQ59"/>
    <mergeCell ref="X59:AF59"/>
    <mergeCell ref="O59:W59"/>
    <mergeCell ref="F59:N59"/>
    <mergeCell ref="O88:W88"/>
    <mergeCell ref="F88:N88"/>
    <mergeCell ref="AG75:AQ75"/>
    <mergeCell ref="X75:AF75"/>
    <mergeCell ref="O75:W75"/>
    <mergeCell ref="F75:N75"/>
    <mergeCell ref="O106:W106"/>
    <mergeCell ref="F106:N106"/>
    <mergeCell ref="AG97:AQ97"/>
    <mergeCell ref="X97:AF97"/>
    <mergeCell ref="O97:W97"/>
    <mergeCell ref="F97:N97"/>
    <mergeCell ref="O119:W119"/>
    <mergeCell ref="F119:N119"/>
    <mergeCell ref="AG113:AQ113"/>
    <mergeCell ref="X113:AF113"/>
    <mergeCell ref="O113:W113"/>
    <mergeCell ref="F113:N113"/>
    <mergeCell ref="AR6:AU6"/>
    <mergeCell ref="AR15:AU15"/>
    <mergeCell ref="AG119:AQ119"/>
    <mergeCell ref="X119:AF119"/>
    <mergeCell ref="AG106:AQ106"/>
    <mergeCell ref="X106:AF106"/>
    <mergeCell ref="AG88:AQ88"/>
    <mergeCell ref="X88:AF88"/>
    <mergeCell ref="AR97:AU97"/>
    <mergeCell ref="AG42:AQ42"/>
    <mergeCell ref="X42:AF42"/>
    <mergeCell ref="X6:AF6"/>
    <mergeCell ref="AR106:AU106"/>
    <mergeCell ref="AR113:AU113"/>
    <mergeCell ref="AR119:AU119"/>
    <mergeCell ref="AR42:AU42"/>
    <mergeCell ref="AR59:AU59"/>
    <mergeCell ref="AR75:AU75"/>
    <mergeCell ref="AR88:AU88"/>
  </mergeCells>
  <phoneticPr fontId="2" type="noConversion"/>
  <printOptions horizontalCentered="1" gridLines="1"/>
  <pageMargins left="0.25" right="0.25" top="0.75" bottom="0.75" header="0.3" footer="0.3"/>
  <pageSetup paperSize="9" scale="62" orientation="landscape"/>
  <headerFooter alignWithMargins="0">
    <oddHeader>&amp;Lwww.msf-winningen.de&amp;CAuswertung Jugend und Lizenz Trial MSF Winningen e.V. im ADAC am 17.06.2018&amp;RSeite &amp;P von &amp;N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DCAE2-62BE-D144-9A7A-E3ADAB935F71}">
  <dimension ref="A1:BB212"/>
  <sheetViews>
    <sheetView topLeftCell="AJ23" zoomScale="180" zoomScaleNormal="180" workbookViewId="0">
      <selection activeCell="AS23" sqref="AS1:AS65536"/>
    </sheetView>
  </sheetViews>
  <sheetFormatPr baseColWidth="10" defaultRowHeight="13" x14ac:dyDescent="0.15"/>
  <cols>
    <col min="1" max="1" width="4.5" style="1" bestFit="1" customWidth="1"/>
    <col min="35" max="35" width="2.1640625" bestFit="1" customWidth="1"/>
    <col min="39" max="39" width="7.33203125" customWidth="1"/>
    <col min="42" max="42" width="7.6640625" customWidth="1"/>
    <col min="45" max="45" width="10.83203125" style="20"/>
    <col min="46" max="46" width="6.33203125" customWidth="1"/>
    <col min="53" max="53" width="2.1640625" bestFit="1" customWidth="1"/>
  </cols>
  <sheetData>
    <row r="1" spans="1:54" s="6" customFormat="1" x14ac:dyDescent="0.15">
      <c r="A1" s="3" t="s">
        <v>11</v>
      </c>
      <c r="B1" s="7"/>
      <c r="C1" s="4"/>
      <c r="D1" s="5"/>
      <c r="E1" s="5"/>
      <c r="F1" s="38" t="s">
        <v>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 t="s">
        <v>5</v>
      </c>
      <c r="R1" s="38"/>
      <c r="S1" s="38"/>
      <c r="T1" s="38"/>
      <c r="U1" s="38"/>
      <c r="V1" s="38"/>
      <c r="W1" s="38"/>
      <c r="X1" s="38"/>
      <c r="Y1" s="38"/>
      <c r="Z1" s="38"/>
      <c r="AA1" s="38"/>
      <c r="AB1" s="38" t="s">
        <v>6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 t="s">
        <v>7</v>
      </c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9" t="s">
        <v>9</v>
      </c>
      <c r="AY1" s="39"/>
      <c r="AZ1" s="39"/>
      <c r="BA1" s="39"/>
    </row>
    <row r="2" spans="1:54" s="6" customFormat="1" x14ac:dyDescent="0.15">
      <c r="A2" s="2" t="s">
        <v>8</v>
      </c>
      <c r="B2" s="8" t="s">
        <v>3</v>
      </c>
      <c r="C2" s="2" t="s">
        <v>0</v>
      </c>
      <c r="D2" s="6" t="s">
        <v>1</v>
      </c>
      <c r="E2" s="6" t="s">
        <v>10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  <c r="M2" s="2">
        <v>8</v>
      </c>
      <c r="N2" s="2">
        <v>9</v>
      </c>
      <c r="O2" s="2">
        <v>10</v>
      </c>
      <c r="P2" s="9" t="s">
        <v>2</v>
      </c>
      <c r="Q2" s="2">
        <v>1</v>
      </c>
      <c r="R2" s="2">
        <v>2</v>
      </c>
      <c r="S2" s="2">
        <v>3</v>
      </c>
      <c r="T2" s="2">
        <v>4</v>
      </c>
      <c r="U2" s="2">
        <v>5</v>
      </c>
      <c r="V2" s="2">
        <v>6</v>
      </c>
      <c r="W2" s="2">
        <v>7</v>
      </c>
      <c r="X2" s="2">
        <v>8</v>
      </c>
      <c r="Y2" s="2">
        <v>9</v>
      </c>
      <c r="Z2" s="2">
        <v>10</v>
      </c>
      <c r="AA2" s="9" t="s">
        <v>2</v>
      </c>
      <c r="AB2" s="2">
        <v>1</v>
      </c>
      <c r="AC2" s="2">
        <v>2</v>
      </c>
      <c r="AD2" s="2">
        <v>3</v>
      </c>
      <c r="AE2" s="2">
        <v>4</v>
      </c>
      <c r="AF2" s="2">
        <v>5</v>
      </c>
      <c r="AG2" s="2">
        <v>6</v>
      </c>
      <c r="AH2" s="2">
        <v>7</v>
      </c>
      <c r="AI2" s="2">
        <v>8</v>
      </c>
      <c r="AJ2" s="2">
        <v>9</v>
      </c>
      <c r="AK2" s="2">
        <v>10</v>
      </c>
      <c r="AL2" s="9" t="s">
        <v>2</v>
      </c>
      <c r="AM2" s="2">
        <v>1</v>
      </c>
      <c r="AN2" s="2">
        <v>2</v>
      </c>
      <c r="AO2" s="2">
        <v>3</v>
      </c>
      <c r="AP2" s="2">
        <v>4</v>
      </c>
      <c r="AQ2" s="2">
        <v>5</v>
      </c>
      <c r="AR2" s="2">
        <v>6</v>
      </c>
      <c r="AS2" s="33">
        <v>7</v>
      </c>
      <c r="AT2" s="2">
        <v>8</v>
      </c>
      <c r="AU2" s="2">
        <v>9</v>
      </c>
      <c r="AV2" s="2">
        <v>10</v>
      </c>
      <c r="AW2" s="9" t="s">
        <v>2</v>
      </c>
      <c r="AX2" s="10">
        <v>0</v>
      </c>
      <c r="AY2" s="10">
        <v>1</v>
      </c>
      <c r="AZ2" s="10">
        <v>2</v>
      </c>
      <c r="BA2" s="10">
        <v>3</v>
      </c>
      <c r="BB2" s="1"/>
    </row>
    <row r="3" spans="1:54" x14ac:dyDescent="0.15">
      <c r="B3" s="8">
        <f t="shared" ref="B3:B10" si="0">SUM(P3+AA3+AL3+AW3)</f>
        <v>19</v>
      </c>
      <c r="C3" s="1">
        <v>604</v>
      </c>
      <c r="D3" s="11" t="s">
        <v>20</v>
      </c>
      <c r="E3" s="11" t="s">
        <v>13</v>
      </c>
      <c r="F3" s="1">
        <v>0</v>
      </c>
      <c r="G3" s="1">
        <v>5</v>
      </c>
      <c r="H3" s="1">
        <v>1</v>
      </c>
      <c r="I3" s="1">
        <v>0</v>
      </c>
      <c r="J3" s="1">
        <v>2</v>
      </c>
      <c r="K3" s="1">
        <v>0</v>
      </c>
      <c r="L3" s="1">
        <v>3</v>
      </c>
      <c r="M3" s="1"/>
      <c r="N3" s="1"/>
      <c r="O3" s="1"/>
      <c r="P3" s="9">
        <f t="shared" ref="P3:P10" si="1">SUM(F3:O3)</f>
        <v>11</v>
      </c>
      <c r="Q3" s="1">
        <v>0</v>
      </c>
      <c r="R3" s="1">
        <v>2</v>
      </c>
      <c r="S3" s="1">
        <v>0</v>
      </c>
      <c r="T3" s="1">
        <v>0</v>
      </c>
      <c r="U3" s="1">
        <v>1</v>
      </c>
      <c r="V3" s="1">
        <v>0</v>
      </c>
      <c r="W3" s="1">
        <v>1</v>
      </c>
      <c r="X3" s="1"/>
      <c r="Y3" s="1"/>
      <c r="Z3" s="1"/>
      <c r="AA3" s="9">
        <f t="shared" ref="AA3:AA10" si="2">SUM(Q3:Z3)</f>
        <v>4</v>
      </c>
      <c r="AB3" s="1">
        <v>0</v>
      </c>
      <c r="AC3" s="1">
        <v>3</v>
      </c>
      <c r="AD3" s="1">
        <v>0</v>
      </c>
      <c r="AE3" s="1">
        <v>0</v>
      </c>
      <c r="AF3" s="1">
        <v>0</v>
      </c>
      <c r="AG3" s="1">
        <v>0</v>
      </c>
      <c r="AH3" s="1">
        <v>1</v>
      </c>
      <c r="AI3" s="1"/>
      <c r="AJ3" s="1"/>
      <c r="AK3" s="1"/>
      <c r="AL3" s="9">
        <f t="shared" ref="AL3:AL10" si="3">SUM(AB3:AK3)</f>
        <v>4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25">
        <v>0</v>
      </c>
      <c r="AT3" s="1"/>
      <c r="AU3" s="1"/>
      <c r="AV3" s="1"/>
      <c r="AW3" s="9">
        <f t="shared" ref="AW3:AW10" si="4">SUM(AM3:AV3)</f>
        <v>0</v>
      </c>
      <c r="AX3" s="1">
        <f t="shared" ref="AX3:AX10" si="5">COUNTIF(F3:O3,0)+COUNTIF(Q3:Z3,0)+COUNTIF(AB3:AK3,0)+COUNTIF(AM3:AV3,0)</f>
        <v>19</v>
      </c>
      <c r="AY3" s="1">
        <f t="shared" ref="AY3:AY10" si="6">COUNTIF(F3:O3,1)+COUNTIF(Q3:Z3,1)+COUNTIF(AB3:AK3,1)+COUNTIF(AM3:AV3,1)</f>
        <v>4</v>
      </c>
      <c r="AZ3" s="1">
        <f t="shared" ref="AZ3:AZ10" si="7">COUNTIF(F3:O3,2)+COUNTIF(Q3:Z3,2)+COUNTIF(AB3:AK3,2)+COUNTIF(AM3:AV3,2)</f>
        <v>2</v>
      </c>
      <c r="BA3" s="1">
        <f t="shared" ref="BA3:BA10" si="8">COUNTIF(F3:O3,3)+COUNTIF(Q3:Z3,3)+COUNTIF(AB3:AK3,3)+COUNTIF(AM3:AV3,3)</f>
        <v>2</v>
      </c>
      <c r="BB3" s="1"/>
    </row>
    <row r="4" spans="1:54" x14ac:dyDescent="0.15">
      <c r="B4" s="8">
        <f t="shared" si="0"/>
        <v>24</v>
      </c>
      <c r="C4" s="1">
        <v>601</v>
      </c>
      <c r="D4" s="11" t="s">
        <v>12</v>
      </c>
      <c r="E4" s="11" t="s">
        <v>13</v>
      </c>
      <c r="F4" s="1">
        <v>0</v>
      </c>
      <c r="G4" s="1">
        <v>5</v>
      </c>
      <c r="H4" s="1">
        <v>0</v>
      </c>
      <c r="I4" s="1">
        <v>0</v>
      </c>
      <c r="J4" s="1">
        <v>3</v>
      </c>
      <c r="K4" s="1">
        <v>1</v>
      </c>
      <c r="L4" s="1">
        <v>5</v>
      </c>
      <c r="M4" s="1"/>
      <c r="N4" s="1"/>
      <c r="O4" s="1"/>
      <c r="P4" s="9">
        <f t="shared" si="1"/>
        <v>14</v>
      </c>
      <c r="Q4" s="1">
        <v>0</v>
      </c>
      <c r="R4" s="1">
        <v>0</v>
      </c>
      <c r="S4" s="1">
        <v>0</v>
      </c>
      <c r="T4" s="1">
        <v>1</v>
      </c>
      <c r="U4" s="1">
        <v>2</v>
      </c>
      <c r="V4" s="1">
        <v>0</v>
      </c>
      <c r="W4" s="1">
        <v>3</v>
      </c>
      <c r="X4" s="1"/>
      <c r="Y4" s="1"/>
      <c r="Z4" s="1"/>
      <c r="AA4" s="9">
        <f t="shared" si="2"/>
        <v>6</v>
      </c>
      <c r="AB4" s="1">
        <v>0</v>
      </c>
      <c r="AC4" s="1">
        <v>0</v>
      </c>
      <c r="AD4" s="1">
        <v>0</v>
      </c>
      <c r="AE4" s="1">
        <v>1</v>
      </c>
      <c r="AF4" s="1">
        <v>0</v>
      </c>
      <c r="AG4" s="1">
        <v>0</v>
      </c>
      <c r="AH4" s="1">
        <v>3</v>
      </c>
      <c r="AI4" s="1"/>
      <c r="AJ4" s="1"/>
      <c r="AK4" s="1"/>
      <c r="AL4" s="9">
        <f t="shared" si="3"/>
        <v>4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25">
        <v>0</v>
      </c>
      <c r="AT4" s="1"/>
      <c r="AU4" s="1"/>
      <c r="AV4" s="1"/>
      <c r="AW4" s="9">
        <f t="shared" si="4"/>
        <v>0</v>
      </c>
      <c r="AX4" s="1">
        <f t="shared" si="5"/>
        <v>19</v>
      </c>
      <c r="AY4" s="1">
        <f t="shared" si="6"/>
        <v>3</v>
      </c>
      <c r="AZ4" s="1">
        <f t="shared" si="7"/>
        <v>1</v>
      </c>
      <c r="BA4" s="1">
        <f t="shared" si="8"/>
        <v>3</v>
      </c>
      <c r="BB4" s="1"/>
    </row>
    <row r="5" spans="1:54" x14ac:dyDescent="0.15">
      <c r="B5" s="8">
        <f t="shared" si="0"/>
        <v>31</v>
      </c>
      <c r="C5" s="1">
        <v>602</v>
      </c>
      <c r="D5" s="11" t="s">
        <v>14</v>
      </c>
      <c r="E5" s="11" t="s">
        <v>13</v>
      </c>
      <c r="F5" s="1">
        <v>0</v>
      </c>
      <c r="G5" s="1">
        <v>3</v>
      </c>
      <c r="H5" s="1">
        <v>1</v>
      </c>
      <c r="I5" s="1">
        <v>2</v>
      </c>
      <c r="J5" s="1">
        <v>1</v>
      </c>
      <c r="K5" s="1">
        <v>2</v>
      </c>
      <c r="L5" s="1">
        <v>2</v>
      </c>
      <c r="M5" s="1"/>
      <c r="N5" s="1"/>
      <c r="O5" s="1"/>
      <c r="P5" s="9">
        <f t="shared" si="1"/>
        <v>11</v>
      </c>
      <c r="Q5" s="1">
        <v>0</v>
      </c>
      <c r="R5" s="1">
        <v>1</v>
      </c>
      <c r="S5" s="1">
        <v>3</v>
      </c>
      <c r="T5" s="1">
        <v>0</v>
      </c>
      <c r="U5" s="1">
        <v>0</v>
      </c>
      <c r="V5" s="1">
        <v>0</v>
      </c>
      <c r="W5" s="1">
        <v>3</v>
      </c>
      <c r="X5" s="1"/>
      <c r="Y5" s="1"/>
      <c r="Z5" s="1"/>
      <c r="AA5" s="9">
        <f t="shared" si="2"/>
        <v>7</v>
      </c>
      <c r="AB5" s="1">
        <v>0</v>
      </c>
      <c r="AC5" s="1">
        <v>5</v>
      </c>
      <c r="AD5" s="1">
        <v>1</v>
      </c>
      <c r="AE5" s="1">
        <v>0</v>
      </c>
      <c r="AF5" s="1">
        <v>3</v>
      </c>
      <c r="AG5" s="1">
        <v>2</v>
      </c>
      <c r="AH5" s="1">
        <v>2</v>
      </c>
      <c r="AI5" s="1"/>
      <c r="AJ5" s="1"/>
      <c r="AK5" s="1"/>
      <c r="AL5" s="9">
        <f t="shared" si="3"/>
        <v>13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25">
        <v>0</v>
      </c>
      <c r="AT5" s="1"/>
      <c r="AU5" s="1"/>
      <c r="AV5" s="1"/>
      <c r="AW5" s="9">
        <f t="shared" si="4"/>
        <v>0</v>
      </c>
      <c r="AX5" s="1">
        <f t="shared" si="5"/>
        <v>14</v>
      </c>
      <c r="AY5" s="1">
        <f t="shared" si="6"/>
        <v>4</v>
      </c>
      <c r="AZ5" s="1">
        <f t="shared" si="7"/>
        <v>5</v>
      </c>
      <c r="BA5" s="1">
        <f t="shared" si="8"/>
        <v>4</v>
      </c>
      <c r="BB5" s="1"/>
    </row>
    <row r="6" spans="1:54" x14ac:dyDescent="0.15">
      <c r="B6" s="8">
        <f t="shared" si="0"/>
        <v>64</v>
      </c>
      <c r="C6" s="1">
        <v>606</v>
      </c>
      <c r="D6" s="11" t="s">
        <v>24</v>
      </c>
      <c r="E6" s="11" t="s">
        <v>17</v>
      </c>
      <c r="F6" s="1">
        <v>0</v>
      </c>
      <c r="G6" s="1">
        <v>5</v>
      </c>
      <c r="H6" s="1">
        <v>1</v>
      </c>
      <c r="I6" s="1">
        <v>5</v>
      </c>
      <c r="J6" s="1">
        <v>3</v>
      </c>
      <c r="K6" s="1">
        <v>3</v>
      </c>
      <c r="L6" s="1">
        <v>5</v>
      </c>
      <c r="M6" s="1"/>
      <c r="N6" s="1"/>
      <c r="O6" s="1"/>
      <c r="P6" s="9">
        <f t="shared" si="1"/>
        <v>22</v>
      </c>
      <c r="Q6" s="1">
        <v>0</v>
      </c>
      <c r="R6" s="1">
        <v>5</v>
      </c>
      <c r="S6" s="1">
        <v>2</v>
      </c>
      <c r="T6" s="1">
        <v>2</v>
      </c>
      <c r="U6" s="1">
        <v>3</v>
      </c>
      <c r="V6" s="1">
        <v>3</v>
      </c>
      <c r="W6" s="1">
        <v>5</v>
      </c>
      <c r="X6" s="1"/>
      <c r="Y6" s="1"/>
      <c r="Z6" s="1"/>
      <c r="AA6" s="9">
        <f t="shared" si="2"/>
        <v>20</v>
      </c>
      <c r="AB6" s="1">
        <v>0</v>
      </c>
      <c r="AC6" s="1">
        <v>1</v>
      </c>
      <c r="AD6" s="1">
        <v>0</v>
      </c>
      <c r="AE6" s="1">
        <v>1</v>
      </c>
      <c r="AF6" s="1">
        <v>3</v>
      </c>
      <c r="AG6" s="1">
        <v>2</v>
      </c>
      <c r="AH6" s="1">
        <v>3</v>
      </c>
      <c r="AI6" s="1"/>
      <c r="AJ6" s="1"/>
      <c r="AK6" s="1"/>
      <c r="AL6" s="9">
        <f t="shared" si="3"/>
        <v>10</v>
      </c>
      <c r="AM6" s="1">
        <v>0</v>
      </c>
      <c r="AN6" s="1">
        <v>5</v>
      </c>
      <c r="AO6" s="1">
        <v>0</v>
      </c>
      <c r="AP6" s="1">
        <v>0</v>
      </c>
      <c r="AQ6" s="1">
        <v>3</v>
      </c>
      <c r="AR6" s="1">
        <v>1</v>
      </c>
      <c r="AS6" s="25">
        <v>3</v>
      </c>
      <c r="AT6" s="1"/>
      <c r="AU6" s="1"/>
      <c r="AV6" s="1"/>
      <c r="AW6" s="9">
        <f t="shared" si="4"/>
        <v>12</v>
      </c>
      <c r="AX6" s="1">
        <f t="shared" si="5"/>
        <v>7</v>
      </c>
      <c r="AY6" s="1">
        <f t="shared" si="6"/>
        <v>4</v>
      </c>
      <c r="AZ6" s="1">
        <f t="shared" si="7"/>
        <v>3</v>
      </c>
      <c r="BA6" s="1">
        <f t="shared" si="8"/>
        <v>8</v>
      </c>
      <c r="BB6" s="1"/>
    </row>
    <row r="7" spans="1:54" x14ac:dyDescent="0.15">
      <c r="B7" s="8">
        <f t="shared" si="0"/>
        <v>65</v>
      </c>
      <c r="C7" s="1">
        <v>605</v>
      </c>
      <c r="D7" s="11" t="s">
        <v>23</v>
      </c>
      <c r="E7" s="11" t="s">
        <v>19</v>
      </c>
      <c r="F7" s="1">
        <v>5</v>
      </c>
      <c r="G7" s="1">
        <v>5</v>
      </c>
      <c r="H7" s="1">
        <v>5</v>
      </c>
      <c r="I7" s="1">
        <v>5</v>
      </c>
      <c r="J7" s="1">
        <v>5</v>
      </c>
      <c r="K7" s="1">
        <v>5</v>
      </c>
      <c r="L7" s="1">
        <v>5</v>
      </c>
      <c r="M7" s="1"/>
      <c r="N7" s="1"/>
      <c r="O7" s="1"/>
      <c r="P7" s="9">
        <f t="shared" si="1"/>
        <v>35</v>
      </c>
      <c r="Q7" s="1">
        <v>2</v>
      </c>
      <c r="R7" s="1">
        <v>5</v>
      </c>
      <c r="S7" s="1">
        <v>3</v>
      </c>
      <c r="T7" s="1">
        <v>5</v>
      </c>
      <c r="U7" s="1">
        <v>5</v>
      </c>
      <c r="V7" s="1">
        <v>5</v>
      </c>
      <c r="W7" s="1">
        <v>5</v>
      </c>
      <c r="X7" s="1"/>
      <c r="Y7" s="1"/>
      <c r="Z7" s="1"/>
      <c r="AA7" s="9">
        <f t="shared" si="2"/>
        <v>30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/>
      <c r="AJ7" s="1"/>
      <c r="AK7" s="1"/>
      <c r="AL7" s="9">
        <f t="shared" si="3"/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25">
        <v>0</v>
      </c>
      <c r="AT7" s="1"/>
      <c r="AU7" s="1"/>
      <c r="AV7" s="1"/>
      <c r="AW7" s="9">
        <f t="shared" si="4"/>
        <v>0</v>
      </c>
      <c r="AX7" s="1">
        <f t="shared" si="5"/>
        <v>14</v>
      </c>
      <c r="AY7" s="1">
        <f t="shared" si="6"/>
        <v>0</v>
      </c>
      <c r="AZ7" s="1">
        <f t="shared" si="7"/>
        <v>1</v>
      </c>
      <c r="BA7" s="1">
        <f t="shared" si="8"/>
        <v>1</v>
      </c>
      <c r="BB7" s="1"/>
    </row>
    <row r="8" spans="1:54" x14ac:dyDescent="0.15">
      <c r="B8" s="8">
        <f t="shared" si="0"/>
        <v>74</v>
      </c>
      <c r="C8" s="12">
        <v>608</v>
      </c>
      <c r="D8" s="13" t="s">
        <v>22</v>
      </c>
      <c r="E8" s="13" t="s">
        <v>13</v>
      </c>
      <c r="F8" s="1">
        <v>3</v>
      </c>
      <c r="G8" s="1">
        <v>5</v>
      </c>
      <c r="H8" s="1">
        <v>5</v>
      </c>
      <c r="I8" s="1">
        <v>2</v>
      </c>
      <c r="J8" s="1">
        <v>3</v>
      </c>
      <c r="K8" s="1">
        <v>3</v>
      </c>
      <c r="L8" s="1">
        <v>5</v>
      </c>
      <c r="M8" s="1"/>
      <c r="N8" s="1"/>
      <c r="O8" s="1"/>
      <c r="P8" s="9">
        <f t="shared" si="1"/>
        <v>26</v>
      </c>
      <c r="Q8" s="1">
        <v>1</v>
      </c>
      <c r="R8" s="1">
        <v>5</v>
      </c>
      <c r="S8" s="1">
        <v>3</v>
      </c>
      <c r="T8" s="1">
        <v>3</v>
      </c>
      <c r="U8" s="1">
        <v>5</v>
      </c>
      <c r="V8" s="1">
        <v>3</v>
      </c>
      <c r="W8" s="1">
        <v>5</v>
      </c>
      <c r="X8" s="1"/>
      <c r="Y8" s="1"/>
      <c r="Z8" s="1"/>
      <c r="AA8" s="9">
        <f t="shared" si="2"/>
        <v>25</v>
      </c>
      <c r="AB8" s="1">
        <v>0</v>
      </c>
      <c r="AC8" s="1">
        <v>5</v>
      </c>
      <c r="AD8" s="1">
        <v>3</v>
      </c>
      <c r="AE8" s="1">
        <v>5</v>
      </c>
      <c r="AF8" s="1">
        <v>2</v>
      </c>
      <c r="AG8" s="1">
        <v>3</v>
      </c>
      <c r="AH8" s="1">
        <v>5</v>
      </c>
      <c r="AI8" s="1"/>
      <c r="AJ8" s="1"/>
      <c r="AK8" s="1"/>
      <c r="AL8" s="9">
        <f t="shared" si="3"/>
        <v>23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25">
        <v>0</v>
      </c>
      <c r="AT8" s="1"/>
      <c r="AU8" s="1"/>
      <c r="AV8" s="1"/>
      <c r="AW8" s="9">
        <f t="shared" si="4"/>
        <v>0</v>
      </c>
      <c r="AX8" s="1">
        <f t="shared" si="5"/>
        <v>8</v>
      </c>
      <c r="AY8" s="1">
        <f t="shared" si="6"/>
        <v>1</v>
      </c>
      <c r="AZ8" s="1">
        <f t="shared" si="7"/>
        <v>2</v>
      </c>
      <c r="BA8" s="1">
        <f t="shared" si="8"/>
        <v>8</v>
      </c>
      <c r="BB8" s="1"/>
    </row>
    <row r="9" spans="1:54" x14ac:dyDescent="0.15">
      <c r="B9" s="8">
        <f t="shared" si="0"/>
        <v>79</v>
      </c>
      <c r="C9" s="1">
        <v>603</v>
      </c>
      <c r="D9" s="11" t="s">
        <v>15</v>
      </c>
      <c r="E9" s="11" t="s">
        <v>16</v>
      </c>
      <c r="F9" s="1">
        <v>0</v>
      </c>
      <c r="G9" s="1">
        <v>5</v>
      </c>
      <c r="H9" s="1">
        <v>3</v>
      </c>
      <c r="I9" s="1">
        <v>5</v>
      </c>
      <c r="J9" s="1">
        <v>5</v>
      </c>
      <c r="K9" s="1">
        <v>1</v>
      </c>
      <c r="L9" s="1">
        <v>5</v>
      </c>
      <c r="M9" s="1"/>
      <c r="N9" s="1"/>
      <c r="O9" s="1"/>
      <c r="P9" s="9">
        <f t="shared" si="1"/>
        <v>24</v>
      </c>
      <c r="Q9" s="1">
        <v>1</v>
      </c>
      <c r="R9" s="1">
        <v>5</v>
      </c>
      <c r="S9" s="1">
        <v>3</v>
      </c>
      <c r="T9" s="1">
        <v>1</v>
      </c>
      <c r="U9" s="1">
        <v>2</v>
      </c>
      <c r="V9" s="1">
        <v>3</v>
      </c>
      <c r="W9" s="1">
        <v>5</v>
      </c>
      <c r="X9" s="1"/>
      <c r="Y9" s="1"/>
      <c r="Z9" s="1"/>
      <c r="AA9" s="9">
        <f t="shared" si="2"/>
        <v>20</v>
      </c>
      <c r="AB9" s="1">
        <v>0</v>
      </c>
      <c r="AC9" s="1">
        <v>5</v>
      </c>
      <c r="AD9" s="1">
        <v>2</v>
      </c>
      <c r="AE9" s="1">
        <v>2</v>
      </c>
      <c r="AF9" s="1">
        <v>3</v>
      </c>
      <c r="AG9" s="1">
        <v>1</v>
      </c>
      <c r="AH9" s="1">
        <v>5</v>
      </c>
      <c r="AI9" s="1"/>
      <c r="AJ9" s="1"/>
      <c r="AK9" s="1"/>
      <c r="AL9" s="9">
        <f t="shared" si="3"/>
        <v>18</v>
      </c>
      <c r="AM9" s="1">
        <v>0</v>
      </c>
      <c r="AN9" s="1">
        <v>5</v>
      </c>
      <c r="AO9" s="1">
        <v>3</v>
      </c>
      <c r="AP9" s="1">
        <v>0</v>
      </c>
      <c r="AQ9" s="1">
        <v>3</v>
      </c>
      <c r="AR9" s="1">
        <v>1</v>
      </c>
      <c r="AS9" s="25">
        <v>5</v>
      </c>
      <c r="AT9" s="1"/>
      <c r="AU9" s="1"/>
      <c r="AV9" s="1"/>
      <c r="AW9" s="9">
        <f t="shared" si="4"/>
        <v>17</v>
      </c>
      <c r="AX9" s="1">
        <f t="shared" si="5"/>
        <v>4</v>
      </c>
      <c r="AY9" s="1">
        <f t="shared" si="6"/>
        <v>5</v>
      </c>
      <c r="AZ9" s="1">
        <f t="shared" si="7"/>
        <v>3</v>
      </c>
      <c r="BA9" s="1">
        <f t="shared" si="8"/>
        <v>6</v>
      </c>
      <c r="BB9" s="1"/>
    </row>
    <row r="10" spans="1:54" x14ac:dyDescent="0.15">
      <c r="B10" s="8">
        <f t="shared" si="0"/>
        <v>566</v>
      </c>
      <c r="C10" s="1">
        <v>607</v>
      </c>
      <c r="D10" s="11" t="s">
        <v>25</v>
      </c>
      <c r="E10" s="11" t="s">
        <v>18</v>
      </c>
      <c r="F10" s="1">
        <v>5</v>
      </c>
      <c r="G10" s="1">
        <v>5</v>
      </c>
      <c r="H10" s="1">
        <v>5</v>
      </c>
      <c r="I10" s="1">
        <v>5</v>
      </c>
      <c r="J10" s="1">
        <v>5</v>
      </c>
      <c r="K10" s="1">
        <v>5</v>
      </c>
      <c r="L10" s="1">
        <v>5</v>
      </c>
      <c r="M10" s="1"/>
      <c r="N10" s="1"/>
      <c r="O10" s="1"/>
      <c r="P10" s="9">
        <f t="shared" si="1"/>
        <v>35</v>
      </c>
      <c r="Q10" s="1">
        <v>0</v>
      </c>
      <c r="R10" s="1">
        <v>5</v>
      </c>
      <c r="S10" s="1">
        <v>5</v>
      </c>
      <c r="T10" s="1">
        <v>5</v>
      </c>
      <c r="U10" s="1">
        <v>5</v>
      </c>
      <c r="V10" s="1">
        <v>5</v>
      </c>
      <c r="W10" s="1">
        <v>5</v>
      </c>
      <c r="X10" s="1"/>
      <c r="Y10" s="1"/>
      <c r="Z10" s="1"/>
      <c r="AA10" s="9">
        <f t="shared" si="2"/>
        <v>30</v>
      </c>
      <c r="AB10" s="1">
        <v>1</v>
      </c>
      <c r="AC10" s="1">
        <v>5</v>
      </c>
      <c r="AD10" s="1">
        <v>99</v>
      </c>
      <c r="AE10" s="1">
        <v>99</v>
      </c>
      <c r="AF10" s="1">
        <v>99</v>
      </c>
      <c r="AG10" s="1">
        <v>99</v>
      </c>
      <c r="AH10" s="1">
        <v>99</v>
      </c>
      <c r="AI10" s="1"/>
      <c r="AJ10" s="1"/>
      <c r="AK10" s="1"/>
      <c r="AL10" s="9">
        <f t="shared" si="3"/>
        <v>501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25">
        <v>0</v>
      </c>
      <c r="AT10" s="1"/>
      <c r="AU10" s="1"/>
      <c r="AV10" s="1"/>
      <c r="AW10" s="9">
        <f t="shared" si="4"/>
        <v>0</v>
      </c>
      <c r="AX10" s="1">
        <f t="shared" si="5"/>
        <v>8</v>
      </c>
      <c r="AY10" s="1">
        <f t="shared" si="6"/>
        <v>1</v>
      </c>
      <c r="AZ10" s="1">
        <f t="shared" si="7"/>
        <v>0</v>
      </c>
      <c r="BA10" s="1">
        <f t="shared" si="8"/>
        <v>0</v>
      </c>
      <c r="BB10" s="1"/>
    </row>
    <row r="35" spans="43:46" x14ac:dyDescent="0.15">
      <c r="AS35" s="22"/>
      <c r="AT35" s="19"/>
    </row>
    <row r="36" spans="43:46" x14ac:dyDescent="0.15">
      <c r="AQ36" s="19"/>
      <c r="AS36" s="22"/>
      <c r="AT36" s="19"/>
    </row>
    <row r="37" spans="43:46" x14ac:dyDescent="0.15">
      <c r="AQ37" s="19"/>
      <c r="AS37" s="22"/>
      <c r="AT37" s="19"/>
    </row>
    <row r="38" spans="43:46" x14ac:dyDescent="0.15">
      <c r="AQ38" s="19"/>
      <c r="AS38" s="22"/>
      <c r="AT38" s="19"/>
    </row>
    <row r="39" spans="43:46" x14ac:dyDescent="0.15">
      <c r="AQ39" s="19"/>
      <c r="AS39" s="22"/>
      <c r="AT39" s="19"/>
    </row>
    <row r="40" spans="43:46" x14ac:dyDescent="0.15">
      <c r="AQ40" s="19"/>
      <c r="AS40" s="22"/>
      <c r="AT40" s="19"/>
    </row>
    <row r="41" spans="43:46" x14ac:dyDescent="0.15">
      <c r="AQ41" s="19"/>
      <c r="AS41" s="22"/>
      <c r="AT41" s="19"/>
    </row>
    <row r="42" spans="43:46" x14ac:dyDescent="0.15">
      <c r="AQ42" s="19"/>
      <c r="AS42" s="22"/>
      <c r="AT42" s="19"/>
    </row>
    <row r="43" spans="43:46" x14ac:dyDescent="0.15">
      <c r="AQ43" s="19"/>
      <c r="AS43" s="22"/>
      <c r="AT43" s="19"/>
    </row>
    <row r="44" spans="43:46" x14ac:dyDescent="0.15">
      <c r="AQ44" s="19"/>
      <c r="AS44" s="22"/>
      <c r="AT44" s="19"/>
    </row>
    <row r="45" spans="43:46" x14ac:dyDescent="0.15">
      <c r="AQ45" s="19"/>
      <c r="AS45" s="22"/>
      <c r="AT45" s="19"/>
    </row>
    <row r="46" spans="43:46" x14ac:dyDescent="0.15">
      <c r="AQ46" s="19"/>
      <c r="AS46" s="22"/>
      <c r="AT46" s="19"/>
    </row>
    <row r="47" spans="43:46" x14ac:dyDescent="0.15">
      <c r="AQ47" s="19"/>
      <c r="AS47" s="22"/>
      <c r="AT47" s="11"/>
    </row>
    <row r="48" spans="43:46" x14ac:dyDescent="0.15">
      <c r="AQ48" s="19"/>
      <c r="AS48" s="22"/>
      <c r="AT48" s="19"/>
    </row>
    <row r="49" spans="43:46" x14ac:dyDescent="0.15">
      <c r="AQ49" s="19"/>
      <c r="AS49" s="22"/>
      <c r="AT49" s="19"/>
    </row>
    <row r="50" spans="43:46" x14ac:dyDescent="0.15">
      <c r="AQ50" s="19"/>
      <c r="AS50" s="22"/>
      <c r="AT50" s="19"/>
    </row>
    <row r="51" spans="43:46" x14ac:dyDescent="0.15">
      <c r="AS51" s="22"/>
      <c r="AT51" s="19"/>
    </row>
    <row r="52" spans="43:46" x14ac:dyDescent="0.15">
      <c r="AS52" s="22"/>
      <c r="AT52" s="19"/>
    </row>
    <row r="53" spans="43:46" x14ac:dyDescent="0.15">
      <c r="AQ53" s="19"/>
      <c r="AS53" s="22"/>
      <c r="AT53" s="19"/>
    </row>
    <row r="54" spans="43:46" x14ac:dyDescent="0.15">
      <c r="AS54" s="21"/>
      <c r="AT54" s="6"/>
    </row>
    <row r="55" spans="43:46" x14ac:dyDescent="0.15">
      <c r="AS55" s="21"/>
      <c r="AT55" s="6"/>
    </row>
    <row r="56" spans="43:46" x14ac:dyDescent="0.15">
      <c r="AS56" s="22"/>
      <c r="AT56" s="11"/>
    </row>
    <row r="57" spans="43:46" x14ac:dyDescent="0.15">
      <c r="AS57" s="23"/>
      <c r="AT57" s="11"/>
    </row>
    <row r="59" spans="43:46" x14ac:dyDescent="0.15">
      <c r="AS59" s="23"/>
      <c r="AT59" s="11"/>
    </row>
    <row r="60" spans="43:46" x14ac:dyDescent="0.15">
      <c r="AS60" s="23"/>
      <c r="AT60" s="11"/>
    </row>
    <row r="61" spans="43:46" x14ac:dyDescent="0.15">
      <c r="AS61" s="23"/>
      <c r="AT61" s="11"/>
    </row>
    <row r="62" spans="43:46" x14ac:dyDescent="0.15">
      <c r="AS62" s="23"/>
      <c r="AT62" s="11"/>
    </row>
    <row r="63" spans="43:46" x14ac:dyDescent="0.15">
      <c r="AS63" s="23"/>
      <c r="AT63" s="11"/>
    </row>
    <row r="64" spans="43:46" x14ac:dyDescent="0.15">
      <c r="AS64" s="21"/>
      <c r="AT64" s="6"/>
    </row>
    <row r="67" spans="45:46" x14ac:dyDescent="0.15">
      <c r="AS67" s="23"/>
      <c r="AT67" s="11"/>
    </row>
    <row r="68" spans="45:46" x14ac:dyDescent="0.15">
      <c r="AS68" s="21"/>
      <c r="AT68" s="6"/>
    </row>
    <row r="81" spans="1:1" x14ac:dyDescent="0.15">
      <c r="A81" s="2"/>
    </row>
    <row r="82" spans="1:1" x14ac:dyDescent="0.15">
      <c r="A82" s="2"/>
    </row>
    <row r="83" spans="1:1" x14ac:dyDescent="0.15">
      <c r="A83" s="2"/>
    </row>
    <row r="84" spans="1:1" x14ac:dyDescent="0.15">
      <c r="A84" s="2"/>
    </row>
    <row r="85" spans="1:1" x14ac:dyDescent="0.15">
      <c r="A85" s="2"/>
    </row>
    <row r="86" spans="1:1" x14ac:dyDescent="0.15">
      <c r="A86" s="2"/>
    </row>
    <row r="87" spans="1:1" x14ac:dyDescent="0.15">
      <c r="A87" s="2"/>
    </row>
    <row r="88" spans="1:1" x14ac:dyDescent="0.15">
      <c r="A88" s="2"/>
    </row>
    <row r="89" spans="1:1" x14ac:dyDescent="0.15">
      <c r="A89" s="2"/>
    </row>
    <row r="90" spans="1:1" x14ac:dyDescent="0.15">
      <c r="A90" s="2"/>
    </row>
    <row r="91" spans="1:1" x14ac:dyDescent="0.15">
      <c r="A91" s="2"/>
    </row>
    <row r="92" spans="1:1" x14ac:dyDescent="0.15">
      <c r="A92" s="2"/>
    </row>
    <row r="93" spans="1:1" x14ac:dyDescent="0.15">
      <c r="A93" s="2"/>
    </row>
    <row r="94" spans="1:1" x14ac:dyDescent="0.15">
      <c r="A94" s="4"/>
    </row>
    <row r="103" spans="1:1" x14ac:dyDescent="0.15">
      <c r="A103" s="4"/>
    </row>
    <row r="109" spans="1:1" x14ac:dyDescent="0.15">
      <c r="A109" s="4"/>
    </row>
    <row r="120" spans="1:1" x14ac:dyDescent="0.15">
      <c r="A120" s="4"/>
    </row>
    <row r="132" spans="1:1" x14ac:dyDescent="0.15">
      <c r="A132" s="4"/>
    </row>
    <row r="136" spans="1:1" x14ac:dyDescent="0.15">
      <c r="A136" s="4"/>
    </row>
    <row r="145" spans="1:1" x14ac:dyDescent="0.15">
      <c r="A145" s="4"/>
    </row>
    <row r="151" spans="1:1" x14ac:dyDescent="0.15">
      <c r="A151" s="4"/>
    </row>
    <row r="169" spans="1:1" x14ac:dyDescent="0.15">
      <c r="A169" s="4"/>
    </row>
    <row r="178" spans="1:1" x14ac:dyDescent="0.15">
      <c r="A178" s="4"/>
    </row>
    <row r="187" spans="1:1" x14ac:dyDescent="0.15">
      <c r="A187" s="4"/>
    </row>
    <row r="201" spans="1:1" x14ac:dyDescent="0.15">
      <c r="A201" s="4"/>
    </row>
    <row r="212" spans="1:1" x14ac:dyDescent="0.15">
      <c r="A212" s="4"/>
    </row>
  </sheetData>
  <mergeCells count="5">
    <mergeCell ref="F1:P1"/>
    <mergeCell ref="Q1:AA1"/>
    <mergeCell ref="AB1:AL1"/>
    <mergeCell ref="AM1:AW1"/>
    <mergeCell ref="AX1:BA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9601-C258-4A4D-BF7C-440CDA87DFD9}">
  <sheetPr>
    <pageSetUpPr fitToPage="1"/>
  </sheetPr>
  <dimension ref="E6:I39"/>
  <sheetViews>
    <sheetView workbookViewId="0">
      <selection activeCell="E6" sqref="E6"/>
    </sheetView>
  </sheetViews>
  <sheetFormatPr baseColWidth="10" defaultRowHeight="13" x14ac:dyDescent="0.15"/>
  <cols>
    <col min="5" max="5" width="10.83203125" style="28"/>
    <col min="6" max="6" width="6" style="30" bestFit="1" customWidth="1"/>
    <col min="7" max="7" width="7.5" bestFit="1" customWidth="1"/>
    <col min="8" max="8" width="32.33203125" bestFit="1" customWidth="1"/>
  </cols>
  <sheetData>
    <row r="6" spans="5:9" ht="28" x14ac:dyDescent="0.3">
      <c r="E6" s="34" t="s">
        <v>50</v>
      </c>
    </row>
    <row r="12" spans="5:9" ht="20" x14ac:dyDescent="0.2">
      <c r="E12" s="31" t="s">
        <v>26</v>
      </c>
      <c r="F12" s="29"/>
      <c r="G12" s="26"/>
      <c r="H12" s="26"/>
      <c r="I12" s="26"/>
    </row>
    <row r="13" spans="5:9" ht="20" x14ac:dyDescent="0.2">
      <c r="E13" s="27" t="s">
        <v>8</v>
      </c>
      <c r="F13" s="29" t="s">
        <v>3</v>
      </c>
      <c r="G13" s="26" t="s">
        <v>0</v>
      </c>
      <c r="H13" s="26" t="s">
        <v>1</v>
      </c>
      <c r="I13" s="26" t="s">
        <v>10</v>
      </c>
    </row>
    <row r="14" spans="5:9" ht="20" x14ac:dyDescent="0.2">
      <c r="E14" s="27">
        <v>1</v>
      </c>
      <c r="F14" s="29">
        <v>63</v>
      </c>
      <c r="G14" s="26">
        <v>1006</v>
      </c>
      <c r="H14" s="26" t="s">
        <v>37</v>
      </c>
      <c r="I14" s="26" t="s">
        <v>21</v>
      </c>
    </row>
    <row r="15" spans="5:9" ht="20" x14ac:dyDescent="0.2">
      <c r="E15" s="27">
        <v>2</v>
      </c>
      <c r="F15" s="29">
        <v>94</v>
      </c>
      <c r="G15" s="26">
        <v>1196</v>
      </c>
      <c r="H15" s="26" t="s">
        <v>41</v>
      </c>
      <c r="I15" s="26" t="s">
        <v>42</v>
      </c>
    </row>
    <row r="16" spans="5:9" ht="20" x14ac:dyDescent="0.2">
      <c r="E16" s="27"/>
      <c r="F16" s="29"/>
      <c r="G16" s="26"/>
      <c r="H16" s="26"/>
      <c r="I16" s="26"/>
    </row>
    <row r="17" spans="5:9" ht="20" x14ac:dyDescent="0.2">
      <c r="E17" s="27"/>
      <c r="F17" s="29"/>
      <c r="G17" s="26"/>
      <c r="H17" s="26"/>
      <c r="I17" s="26"/>
    </row>
    <row r="18" spans="5:9" ht="20" x14ac:dyDescent="0.2">
      <c r="E18" s="32" t="s">
        <v>27</v>
      </c>
      <c r="F18" s="29"/>
      <c r="G18" s="26"/>
      <c r="H18" s="26"/>
      <c r="I18" s="26"/>
    </row>
    <row r="19" spans="5:9" ht="20" x14ac:dyDescent="0.2">
      <c r="E19" s="27" t="s">
        <v>8</v>
      </c>
      <c r="F19" s="29" t="s">
        <v>3</v>
      </c>
      <c r="G19" s="26" t="s">
        <v>0</v>
      </c>
      <c r="H19" s="26" t="s">
        <v>1</v>
      </c>
      <c r="I19" s="26" t="s">
        <v>10</v>
      </c>
    </row>
    <row r="20" spans="5:9" ht="20" x14ac:dyDescent="0.2">
      <c r="E20" s="27">
        <v>1</v>
      </c>
      <c r="F20" s="29">
        <v>15</v>
      </c>
      <c r="G20" s="26">
        <v>1346</v>
      </c>
      <c r="H20" s="26" t="s">
        <v>35</v>
      </c>
      <c r="I20" s="26" t="s">
        <v>18</v>
      </c>
    </row>
    <row r="21" spans="5:9" ht="20" x14ac:dyDescent="0.2">
      <c r="E21" s="27">
        <v>2</v>
      </c>
      <c r="F21" s="29">
        <v>48</v>
      </c>
      <c r="G21" s="26">
        <v>1326</v>
      </c>
      <c r="H21" s="26" t="s">
        <v>47</v>
      </c>
      <c r="I21" s="26" t="s">
        <v>18</v>
      </c>
    </row>
    <row r="22" spans="5:9" ht="20" x14ac:dyDescent="0.2">
      <c r="E22" s="27">
        <v>3</v>
      </c>
      <c r="F22" s="29">
        <v>50</v>
      </c>
      <c r="G22" s="26">
        <v>1306</v>
      </c>
      <c r="H22" s="26" t="s">
        <v>38</v>
      </c>
      <c r="I22" s="26" t="s">
        <v>21</v>
      </c>
    </row>
    <row r="23" spans="5:9" ht="20" x14ac:dyDescent="0.2">
      <c r="E23" s="27">
        <v>4</v>
      </c>
      <c r="F23" s="29">
        <v>66</v>
      </c>
      <c r="G23" s="26">
        <v>1496</v>
      </c>
      <c r="H23" s="26" t="s">
        <v>43</v>
      </c>
      <c r="I23" s="26" t="s">
        <v>42</v>
      </c>
    </row>
    <row r="24" spans="5:9" ht="20" x14ac:dyDescent="0.2">
      <c r="E24" s="27">
        <v>5</v>
      </c>
      <c r="F24" s="29">
        <v>70</v>
      </c>
      <c r="G24" s="26">
        <v>1336</v>
      </c>
      <c r="H24" s="26" t="s">
        <v>40</v>
      </c>
      <c r="I24" s="26" t="s">
        <v>32</v>
      </c>
    </row>
    <row r="25" spans="5:9" ht="20" x14ac:dyDescent="0.2">
      <c r="E25" s="27">
        <v>6</v>
      </c>
      <c r="F25" s="29">
        <v>72</v>
      </c>
      <c r="G25" s="26">
        <v>1316</v>
      </c>
      <c r="H25" s="26" t="s">
        <v>31</v>
      </c>
      <c r="I25" s="26" t="s">
        <v>13</v>
      </c>
    </row>
    <row r="26" spans="5:9" ht="20" x14ac:dyDescent="0.2">
      <c r="E26" s="27">
        <v>7</v>
      </c>
      <c r="F26" s="29">
        <v>82</v>
      </c>
      <c r="G26" s="26">
        <v>1012</v>
      </c>
      <c r="H26" s="26" t="s">
        <v>33</v>
      </c>
      <c r="I26" s="26" t="s">
        <v>34</v>
      </c>
    </row>
    <row r="27" spans="5:9" ht="20" x14ac:dyDescent="0.2">
      <c r="E27" s="27"/>
      <c r="F27" s="29"/>
      <c r="G27" s="26"/>
      <c r="H27" s="26"/>
      <c r="I27" s="26"/>
    </row>
    <row r="28" spans="5:9" ht="20" x14ac:dyDescent="0.2">
      <c r="E28" s="27"/>
      <c r="F28" s="29"/>
      <c r="G28" s="26"/>
      <c r="H28" s="26"/>
      <c r="I28" s="26"/>
    </row>
    <row r="29" spans="5:9" ht="20" x14ac:dyDescent="0.2">
      <c r="E29" s="29" t="s">
        <v>28</v>
      </c>
      <c r="F29" s="29"/>
      <c r="G29" s="26"/>
      <c r="H29" s="26"/>
      <c r="I29" s="26"/>
    </row>
    <row r="30" spans="5:9" ht="20" x14ac:dyDescent="0.2">
      <c r="E30" s="27" t="s">
        <v>8</v>
      </c>
      <c r="F30" s="29" t="s">
        <v>3</v>
      </c>
      <c r="G30" s="26" t="s">
        <v>0</v>
      </c>
      <c r="H30" s="26" t="s">
        <v>1</v>
      </c>
      <c r="I30" s="26" t="s">
        <v>10</v>
      </c>
    </row>
    <row r="31" spans="5:9" ht="20" x14ac:dyDescent="0.2">
      <c r="E31" s="27">
        <v>1</v>
      </c>
      <c r="F31" s="29">
        <v>41</v>
      </c>
      <c r="G31" s="26">
        <v>1616</v>
      </c>
      <c r="H31" s="26" t="s">
        <v>48</v>
      </c>
      <c r="I31" s="26" t="s">
        <v>32</v>
      </c>
    </row>
    <row r="32" spans="5:9" ht="20" x14ac:dyDescent="0.2">
      <c r="E32" s="27">
        <v>2</v>
      </c>
      <c r="F32" s="29">
        <v>43</v>
      </c>
      <c r="G32" s="26">
        <v>1626</v>
      </c>
      <c r="H32" s="26" t="s">
        <v>39</v>
      </c>
      <c r="I32" s="26" t="s">
        <v>21</v>
      </c>
    </row>
    <row r="33" spans="5:9" ht="20" x14ac:dyDescent="0.2">
      <c r="E33" s="27">
        <v>3</v>
      </c>
      <c r="F33" s="29">
        <v>47</v>
      </c>
      <c r="G33" s="26">
        <v>1686</v>
      </c>
      <c r="H33" s="26" t="s">
        <v>29</v>
      </c>
      <c r="I33" s="26" t="s">
        <v>21</v>
      </c>
    </row>
    <row r="34" spans="5:9" ht="20" x14ac:dyDescent="0.2">
      <c r="E34" s="27">
        <v>4</v>
      </c>
      <c r="F34" s="29">
        <v>49</v>
      </c>
      <c r="G34" s="26">
        <v>1696</v>
      </c>
      <c r="H34" s="26" t="s">
        <v>44</v>
      </c>
      <c r="I34" s="26" t="s">
        <v>17</v>
      </c>
    </row>
    <row r="35" spans="5:9" ht="20" x14ac:dyDescent="0.2">
      <c r="E35" s="27">
        <v>5</v>
      </c>
      <c r="F35" s="29">
        <v>51</v>
      </c>
      <c r="G35" s="26">
        <v>1656</v>
      </c>
      <c r="H35" s="26" t="s">
        <v>36</v>
      </c>
      <c r="I35" s="26" t="s">
        <v>13</v>
      </c>
    </row>
    <row r="36" spans="5:9" ht="20" x14ac:dyDescent="0.2">
      <c r="E36" s="27">
        <v>6</v>
      </c>
      <c r="F36" s="29">
        <v>52</v>
      </c>
      <c r="G36" s="26">
        <v>1666</v>
      </c>
      <c r="H36" s="26" t="s">
        <v>45</v>
      </c>
      <c r="I36" s="26" t="s">
        <v>13</v>
      </c>
    </row>
    <row r="37" spans="5:9" ht="20" x14ac:dyDescent="0.2">
      <c r="E37" s="27">
        <v>7</v>
      </c>
      <c r="F37" s="29">
        <v>61</v>
      </c>
      <c r="G37" s="26">
        <v>1646</v>
      </c>
      <c r="H37" s="26" t="s">
        <v>46</v>
      </c>
      <c r="I37" s="26" t="s">
        <v>32</v>
      </c>
    </row>
    <row r="38" spans="5:9" ht="20" x14ac:dyDescent="0.2">
      <c r="E38" s="27">
        <v>8</v>
      </c>
      <c r="F38" s="29">
        <v>66</v>
      </c>
      <c r="G38" s="26">
        <v>1606</v>
      </c>
      <c r="H38" s="26" t="s">
        <v>49</v>
      </c>
      <c r="I38" s="26" t="s">
        <v>32</v>
      </c>
    </row>
    <row r="39" spans="5:9" ht="20" x14ac:dyDescent="0.2">
      <c r="E39" s="27">
        <v>9</v>
      </c>
      <c r="F39" s="29">
        <v>68</v>
      </c>
      <c r="G39" s="26">
        <v>1636</v>
      </c>
      <c r="H39" s="26" t="s">
        <v>30</v>
      </c>
      <c r="I39" s="26" t="s">
        <v>21</v>
      </c>
    </row>
  </sheetData>
  <pageMargins left="0.25" right="0.25" top="0.75" bottom="0.75" header="0.3" footer="0.3"/>
  <pageSetup paperSize="9" scale="7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lf Trial Auswertung</vt:lpstr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Marvin Lehmann</cp:lastModifiedBy>
  <cp:lastPrinted>2023-05-15T08:56:06Z</cp:lastPrinted>
  <dcterms:created xsi:type="dcterms:W3CDTF">2005-10-11T19:29:52Z</dcterms:created>
  <dcterms:modified xsi:type="dcterms:W3CDTF">2025-06-02T13:01:48Z</dcterms:modified>
</cp:coreProperties>
</file>